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2"/>
  <workbookPr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FF1072DA-8F98-4856-ABCE-B2C252FB160F}" xr6:coauthVersionLast="47" xr6:coauthVersionMax="47" xr10:uidLastSave="{00000000-0000-0000-0000-000000000000}"/>
  <bookViews>
    <workbookView xWindow="-96" yWindow="-96" windowWidth="23232" windowHeight="12432" tabRatio="673" firstSheet="5" activeTab="5" xr2:uid="{00000000-000D-0000-FFFF-FFFF00000000}"/>
  </bookViews>
  <sheets>
    <sheet name="Entries" sheetId="1" r:id="rId1"/>
    <sheet name="Running Order 1" sheetId="26" r:id="rId2"/>
    <sheet name="Running Order 2" sheetId="27" r:id="rId3"/>
    <sheet name="Payout" sheetId="7" r:id="rId4"/>
    <sheet name="Open 1 ScoreSheet" sheetId="8" r:id="rId5"/>
    <sheet name="Open 2 ScoreSheet" sheetId="18" r:id="rId6"/>
    <sheet name="Open" sheetId="2" r:id="rId7"/>
    <sheet name="Nursery 1 ScoreSheet" sheetId="17" r:id="rId8"/>
    <sheet name="Nursery 2 ScoreSheet" sheetId="19" r:id="rId9"/>
    <sheet name="Nursery" sheetId="13" r:id="rId10"/>
    <sheet name="ProNovice 1 ScoreSheet" sheetId="22" r:id="rId11"/>
    <sheet name="ProNovice 2 ScoreSheet" sheetId="23" r:id="rId12"/>
    <sheet name="ProNovice" sheetId="15" r:id="rId13"/>
    <sheet name="Intermediate 1 ScoreSheet" sheetId="20" r:id="rId14"/>
    <sheet name="Intermediate 2 ScoreSheet" sheetId="21" r:id="rId15"/>
    <sheet name="Intermediate" sheetId="14" r:id="rId16"/>
    <sheet name="Novice 1 ScoreSheet" sheetId="24" r:id="rId17"/>
    <sheet name="Novice 2 ScoreSheet" sheetId="25" r:id="rId18"/>
    <sheet name="Novice" sheetId="16" r:id="rId19"/>
    <sheet name=" Day 1 Results" sheetId="29" r:id="rId20"/>
    <sheet name="Day 1 Results for Allen" sheetId="28" r:id="rId21"/>
    <sheet name=" Day 2 Results " sheetId="31" r:id="rId22"/>
    <sheet name=" Day 2 Results for Allen" sheetId="30" r:id="rId23"/>
  </sheets>
  <definedNames>
    <definedName name="_xlnm.Print_Area" localSheetId="19">' Day 1 Results'!$A$1:$O$46</definedName>
    <definedName name="_xlnm.Print_Area" localSheetId="22">' Day 2 Results for Allen'!$A$1:$P$46</definedName>
    <definedName name="_xlnm.Print_Area" localSheetId="20">'Day 1 Results for Allen'!$A$1:$Q$46</definedName>
    <definedName name="_xlnm.Print_Area" localSheetId="0">Entries!$A$1:$N$35</definedName>
    <definedName name="_xlnm.Print_Area" localSheetId="15">Intermediate!$A$1:$O$13</definedName>
    <definedName name="_xlnm.Print_Area" localSheetId="13">'Intermediate 1 ScoreSheet'!$A$1:$L$17</definedName>
    <definedName name="_xlnm.Print_Area" localSheetId="14">'Intermediate 2 ScoreSheet'!$A$1:$L$12</definedName>
    <definedName name="_xlnm.Print_Area" localSheetId="18">Novice!$A$1:$O$5</definedName>
    <definedName name="_xlnm.Print_Area" localSheetId="16">'Novice 1 ScoreSheet'!$A$1:$L$12</definedName>
    <definedName name="_xlnm.Print_Area" localSheetId="17">'Novice 2 ScoreSheet'!$A$1:$L$5</definedName>
    <definedName name="_xlnm.Print_Area" localSheetId="9">Nursery!$A$1:$O$15</definedName>
    <definedName name="_xlnm.Print_Area" localSheetId="7">'Nursery 1 ScoreSheet'!$A$1:$M$17</definedName>
    <definedName name="_xlnm.Print_Area" localSheetId="8">'Nursery 2 ScoreSheet'!$A$1:$L$17</definedName>
    <definedName name="_xlnm.Print_Area" localSheetId="6">Open!$A$1:$N$19</definedName>
    <definedName name="_xlnm.Print_Area" localSheetId="4">'Open 1 ScoreSheet'!$A$1:$L$22</definedName>
    <definedName name="_xlnm.Print_Area" localSheetId="5">'Open 2 ScoreSheet'!$A$1:$L$19</definedName>
    <definedName name="_xlnm.Print_Area" localSheetId="12">ProNovice!$A$1:$O$24</definedName>
    <definedName name="_xlnm.Print_Area" localSheetId="10">'ProNovice 1 ScoreSheet'!$A$1:$L$27</definedName>
    <definedName name="_xlnm.Print_Area" localSheetId="11">'ProNovice 2 ScoreSheet'!$A$1:$L$23</definedName>
    <definedName name="_xlnm.Print_Area" localSheetId="2">'Running Order 2'!$A$1:$I$42</definedName>
    <definedName name="_xlnm.Print_Titles" localSheetId="14">'Intermediate 2 ScoreSheet'!$B:$D</definedName>
    <definedName name="_xlnm.Print_Titles" localSheetId="8">'Nursery 2 ScoreSheet'!$B:$D</definedName>
    <definedName name="_xlnm.Print_Titles" localSheetId="5">'Open 2 ScoreSheet'!$B:$D</definedName>
    <definedName name="_xlnm.Print_Titles" localSheetId="11">'ProNovice 2 ScoreSheet'!$B:$D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7" l="1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C31" i="7"/>
  <c r="E31" i="7"/>
  <c r="G31" i="7"/>
  <c r="I31" i="7"/>
  <c r="I4" i="7"/>
  <c r="G4" i="7"/>
  <c r="E4" i="7"/>
  <c r="C4" i="7"/>
  <c r="K17" i="19" l="1"/>
  <c r="K14" i="19"/>
  <c r="K16" i="19"/>
  <c r="K15" i="19"/>
  <c r="K18" i="19"/>
  <c r="K19" i="19"/>
  <c r="K20" i="23"/>
  <c r="K22" i="23"/>
  <c r="K16" i="23"/>
  <c r="K14" i="23"/>
  <c r="K19" i="23"/>
  <c r="K17" i="23"/>
  <c r="K23" i="23"/>
  <c r="K18" i="23"/>
  <c r="K15" i="23"/>
  <c r="K21" i="23"/>
  <c r="K24" i="23"/>
  <c r="K20" i="18"/>
  <c r="K21" i="18"/>
  <c r="K22" i="18"/>
  <c r="K17" i="20"/>
  <c r="K21" i="22"/>
  <c r="K23" i="22"/>
  <c r="K25" i="22"/>
  <c r="K27" i="22"/>
  <c r="K26" i="22"/>
  <c r="K24" i="22"/>
  <c r="K22" i="22"/>
  <c r="K23" i="8"/>
  <c r="K24" i="8"/>
  <c r="K4" i="7"/>
  <c r="O2" i="1"/>
  <c r="O3" i="1"/>
  <c r="O4" i="1"/>
  <c r="O5" i="1"/>
  <c r="O6" i="1"/>
  <c r="B68" i="7"/>
  <c r="I66" i="7" s="1"/>
  <c r="I67" i="7" s="1"/>
  <c r="B52" i="7"/>
  <c r="K37" i="7"/>
  <c r="K38" i="7"/>
  <c r="K39" i="7" s="1"/>
  <c r="I37" i="7"/>
  <c r="I38" i="7" s="1"/>
  <c r="I39" i="7" s="1"/>
  <c r="G37" i="7"/>
  <c r="G38" i="7" s="1"/>
  <c r="G39" i="7" s="1"/>
  <c r="G48" i="7" s="1"/>
  <c r="E37" i="7"/>
  <c r="E38" i="7" s="1"/>
  <c r="C37" i="7"/>
  <c r="C38" i="7" s="1"/>
  <c r="C39" i="7" s="1"/>
  <c r="K31" i="7"/>
  <c r="L29" i="7"/>
  <c r="L2" i="7"/>
  <c r="K10" i="7"/>
  <c r="K11" i="7" s="1"/>
  <c r="K12" i="7" s="1"/>
  <c r="I10" i="7"/>
  <c r="I11" i="7" s="1"/>
  <c r="I12" i="7" s="1"/>
  <c r="G10" i="7"/>
  <c r="G11" i="7" s="1"/>
  <c r="G12" i="7" s="1"/>
  <c r="G23" i="7" s="1"/>
  <c r="E10" i="7"/>
  <c r="E11" i="7" s="1"/>
  <c r="E12" i="7" s="1"/>
  <c r="B25" i="7"/>
  <c r="C10" i="7"/>
  <c r="C11" i="7" s="1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8" i="16"/>
  <c r="N8" i="16"/>
  <c r="M8" i="16"/>
  <c r="O11" i="16"/>
  <c r="N11" i="16"/>
  <c r="M11" i="16"/>
  <c r="O10" i="16"/>
  <c r="N10" i="16"/>
  <c r="M10" i="16"/>
  <c r="O9" i="16"/>
  <c r="N9" i="16"/>
  <c r="M9" i="16"/>
  <c r="O7" i="16"/>
  <c r="N7" i="16"/>
  <c r="M7" i="16"/>
  <c r="O4" i="16"/>
  <c r="N4" i="16"/>
  <c r="M4" i="16"/>
  <c r="O5" i="16"/>
  <c r="N5" i="16"/>
  <c r="M5" i="16"/>
  <c r="O6" i="16"/>
  <c r="N6" i="16"/>
  <c r="M6" i="16"/>
  <c r="O3" i="16"/>
  <c r="N3" i="16"/>
  <c r="M3" i="16"/>
  <c r="O2" i="16"/>
  <c r="N2" i="16"/>
  <c r="M2" i="16"/>
  <c r="O51" i="15"/>
  <c r="N51" i="15"/>
  <c r="M51" i="15"/>
  <c r="O50" i="15"/>
  <c r="N50" i="15"/>
  <c r="M50" i="15"/>
  <c r="O49" i="15"/>
  <c r="N49" i="15"/>
  <c r="M49" i="15"/>
  <c r="O48" i="15"/>
  <c r="N48" i="15"/>
  <c r="M48" i="15"/>
  <c r="O47" i="15"/>
  <c r="N47" i="15"/>
  <c r="M47" i="15"/>
  <c r="O46" i="15"/>
  <c r="N46" i="15"/>
  <c r="M46" i="15"/>
  <c r="O45" i="15"/>
  <c r="N45" i="15"/>
  <c r="M45" i="15"/>
  <c r="O44" i="15"/>
  <c r="N44" i="15"/>
  <c r="M44" i="15"/>
  <c r="O43" i="15"/>
  <c r="N43" i="15"/>
  <c r="M43" i="15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19" i="15"/>
  <c r="N19" i="15"/>
  <c r="M19" i="15"/>
  <c r="O22" i="15"/>
  <c r="N22" i="15"/>
  <c r="M22" i="15"/>
  <c r="O23" i="15"/>
  <c r="N23" i="15"/>
  <c r="M23" i="15"/>
  <c r="O21" i="15"/>
  <c r="N21" i="15"/>
  <c r="M21" i="15"/>
  <c r="O11" i="15"/>
  <c r="N11" i="15"/>
  <c r="M11" i="15"/>
  <c r="O14" i="15"/>
  <c r="N14" i="15"/>
  <c r="M14" i="15"/>
  <c r="O10" i="15"/>
  <c r="N10" i="15"/>
  <c r="M10" i="15"/>
  <c r="O16" i="15"/>
  <c r="N16" i="15"/>
  <c r="M16" i="15"/>
  <c r="O17" i="15"/>
  <c r="N17" i="15"/>
  <c r="M17" i="15"/>
  <c r="O18" i="15"/>
  <c r="N18" i="15"/>
  <c r="M18" i="15"/>
  <c r="O7" i="15"/>
  <c r="N7" i="15"/>
  <c r="M7" i="15"/>
  <c r="O5" i="15"/>
  <c r="N5" i="15"/>
  <c r="M5" i="15"/>
  <c r="O15" i="15"/>
  <c r="N15" i="15"/>
  <c r="M15" i="15"/>
  <c r="O8" i="15"/>
  <c r="N8" i="15"/>
  <c r="M8" i="15"/>
  <c r="O9" i="15"/>
  <c r="N9" i="15"/>
  <c r="M9" i="15"/>
  <c r="O20" i="15"/>
  <c r="N20" i="15"/>
  <c r="M20" i="15"/>
  <c r="O4" i="15"/>
  <c r="N4" i="15"/>
  <c r="M4" i="15"/>
  <c r="O6" i="15"/>
  <c r="N6" i="15"/>
  <c r="M6" i="15"/>
  <c r="O13" i="15"/>
  <c r="N13" i="15"/>
  <c r="M13" i="15"/>
  <c r="O12" i="15"/>
  <c r="N12" i="15"/>
  <c r="M12" i="15"/>
  <c r="O3" i="15"/>
  <c r="N3" i="15"/>
  <c r="M3" i="15"/>
  <c r="O2" i="15"/>
  <c r="N2" i="15"/>
  <c r="M2" i="15"/>
  <c r="O51" i="14"/>
  <c r="N51" i="14"/>
  <c r="M51" i="14"/>
  <c r="O50" i="14"/>
  <c r="N50" i="14"/>
  <c r="M50" i="14"/>
  <c r="O49" i="14"/>
  <c r="N49" i="14"/>
  <c r="M49" i="14"/>
  <c r="O48" i="14"/>
  <c r="N48" i="14"/>
  <c r="M48" i="14"/>
  <c r="O47" i="14"/>
  <c r="N47" i="14"/>
  <c r="M47" i="14"/>
  <c r="O46" i="14"/>
  <c r="N46" i="14"/>
  <c r="M46" i="14"/>
  <c r="O45" i="14"/>
  <c r="N45" i="14"/>
  <c r="M45" i="14"/>
  <c r="O44" i="14"/>
  <c r="N44" i="14"/>
  <c r="M44" i="14"/>
  <c r="O43" i="14"/>
  <c r="N43" i="14"/>
  <c r="M43" i="14"/>
  <c r="O42" i="14"/>
  <c r="N42" i="14"/>
  <c r="M42" i="14"/>
  <c r="O41" i="14"/>
  <c r="N41" i="14"/>
  <c r="M41" i="14"/>
  <c r="O40" i="14"/>
  <c r="N40" i="14"/>
  <c r="M40" i="14"/>
  <c r="O39" i="14"/>
  <c r="N39" i="14"/>
  <c r="M39" i="14"/>
  <c r="O38" i="14"/>
  <c r="N38" i="14"/>
  <c r="M38" i="14"/>
  <c r="O37" i="14"/>
  <c r="N37" i="14"/>
  <c r="M37" i="14"/>
  <c r="O36" i="14"/>
  <c r="N36" i="14"/>
  <c r="M36" i="14"/>
  <c r="O35" i="14"/>
  <c r="N35" i="14"/>
  <c r="M35" i="14"/>
  <c r="O34" i="14"/>
  <c r="N34" i="14"/>
  <c r="M34" i="14"/>
  <c r="O33" i="14"/>
  <c r="N33" i="14"/>
  <c r="M33" i="14"/>
  <c r="O32" i="14"/>
  <c r="N32" i="14"/>
  <c r="M32" i="14"/>
  <c r="O31" i="14"/>
  <c r="N31" i="14"/>
  <c r="M31" i="14"/>
  <c r="O30" i="14"/>
  <c r="N30" i="14"/>
  <c r="M30" i="14"/>
  <c r="O29" i="14"/>
  <c r="N29" i="14"/>
  <c r="M29" i="14"/>
  <c r="O28" i="14"/>
  <c r="N28" i="14"/>
  <c r="M28" i="14"/>
  <c r="O27" i="14"/>
  <c r="N27" i="14"/>
  <c r="M27" i="14"/>
  <c r="O26" i="14"/>
  <c r="N26" i="14"/>
  <c r="M26" i="14"/>
  <c r="O25" i="14"/>
  <c r="N25" i="14"/>
  <c r="M25" i="14"/>
  <c r="O24" i="14"/>
  <c r="N24" i="14"/>
  <c r="M24" i="14"/>
  <c r="O23" i="14"/>
  <c r="N23" i="14"/>
  <c r="M23" i="14"/>
  <c r="O22" i="14"/>
  <c r="N22" i="14"/>
  <c r="M22" i="14"/>
  <c r="O21" i="14"/>
  <c r="N21" i="14"/>
  <c r="M21" i="14"/>
  <c r="O20" i="14"/>
  <c r="N20" i="14"/>
  <c r="M20" i="14"/>
  <c r="O19" i="14"/>
  <c r="N19" i="14"/>
  <c r="M19" i="14"/>
  <c r="O18" i="14"/>
  <c r="N18" i="14"/>
  <c r="M18" i="14"/>
  <c r="O17" i="14"/>
  <c r="N17" i="14"/>
  <c r="M17" i="14"/>
  <c r="O16" i="14"/>
  <c r="N16" i="14"/>
  <c r="M16" i="14"/>
  <c r="O15" i="14"/>
  <c r="N15" i="14"/>
  <c r="M15" i="14"/>
  <c r="O14" i="14"/>
  <c r="N14" i="14"/>
  <c r="M14" i="14"/>
  <c r="O12" i="14"/>
  <c r="N12" i="14"/>
  <c r="M12" i="14"/>
  <c r="O13" i="14"/>
  <c r="N13" i="14"/>
  <c r="M13" i="14"/>
  <c r="O11" i="14"/>
  <c r="N11" i="14"/>
  <c r="M11" i="14"/>
  <c r="O8" i="14"/>
  <c r="N8" i="14"/>
  <c r="M8" i="14"/>
  <c r="O10" i="14"/>
  <c r="N10" i="14"/>
  <c r="M10" i="14"/>
  <c r="O4" i="14"/>
  <c r="N4" i="14"/>
  <c r="M4" i="14"/>
  <c r="O3" i="14"/>
  <c r="N3" i="14"/>
  <c r="M3" i="14"/>
  <c r="O6" i="14"/>
  <c r="N6" i="14"/>
  <c r="M6" i="14"/>
  <c r="O7" i="14"/>
  <c r="N7" i="14"/>
  <c r="M7" i="14"/>
  <c r="O9" i="14"/>
  <c r="N9" i="14"/>
  <c r="M9" i="14"/>
  <c r="O2" i="14"/>
  <c r="N2" i="14"/>
  <c r="M2" i="14"/>
  <c r="O5" i="14"/>
  <c r="N5" i="14"/>
  <c r="M5" i="14"/>
  <c r="O51" i="13"/>
  <c r="N51" i="13"/>
  <c r="M51" i="13"/>
  <c r="O50" i="13"/>
  <c r="N50" i="13"/>
  <c r="M50" i="13"/>
  <c r="O49" i="13"/>
  <c r="N49" i="13"/>
  <c r="M49" i="13"/>
  <c r="O48" i="13"/>
  <c r="N48" i="13"/>
  <c r="M48" i="13"/>
  <c r="O47" i="13"/>
  <c r="N47" i="13"/>
  <c r="M47" i="13"/>
  <c r="O46" i="13"/>
  <c r="N46" i="13"/>
  <c r="M46" i="13"/>
  <c r="O45" i="13"/>
  <c r="N45" i="13"/>
  <c r="M45" i="13"/>
  <c r="O44" i="13"/>
  <c r="N44" i="13"/>
  <c r="M44" i="13"/>
  <c r="O43" i="13"/>
  <c r="N43" i="13"/>
  <c r="M43" i="13"/>
  <c r="O42" i="13"/>
  <c r="N42" i="13"/>
  <c r="M42" i="13"/>
  <c r="O41" i="13"/>
  <c r="N41" i="13"/>
  <c r="M41" i="13"/>
  <c r="O40" i="13"/>
  <c r="N40" i="13"/>
  <c r="M40" i="13"/>
  <c r="O39" i="13"/>
  <c r="N39" i="13"/>
  <c r="M39" i="13"/>
  <c r="O38" i="13"/>
  <c r="N38" i="13"/>
  <c r="M38" i="13"/>
  <c r="O37" i="13"/>
  <c r="N37" i="13"/>
  <c r="M37" i="13"/>
  <c r="O36" i="13"/>
  <c r="N36" i="13"/>
  <c r="M36" i="13"/>
  <c r="O35" i="13"/>
  <c r="N35" i="13"/>
  <c r="M35" i="13"/>
  <c r="O34" i="13"/>
  <c r="N34" i="13"/>
  <c r="M34" i="13"/>
  <c r="O33" i="13"/>
  <c r="N33" i="13"/>
  <c r="M33" i="13"/>
  <c r="O32" i="13"/>
  <c r="N32" i="13"/>
  <c r="M32" i="13"/>
  <c r="O31" i="13"/>
  <c r="N31" i="13"/>
  <c r="M31" i="13"/>
  <c r="O30" i="13"/>
  <c r="N30" i="13"/>
  <c r="M30" i="13"/>
  <c r="O29" i="13"/>
  <c r="N29" i="13"/>
  <c r="M29" i="13"/>
  <c r="O28" i="13"/>
  <c r="N28" i="13"/>
  <c r="M28" i="13"/>
  <c r="O27" i="13"/>
  <c r="N27" i="13"/>
  <c r="M27" i="13"/>
  <c r="O26" i="13"/>
  <c r="N26" i="13"/>
  <c r="M26" i="13"/>
  <c r="O25" i="13"/>
  <c r="N25" i="13"/>
  <c r="M25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4" i="13"/>
  <c r="N14" i="13"/>
  <c r="M14" i="13"/>
  <c r="O12" i="13"/>
  <c r="N12" i="13"/>
  <c r="M12" i="13"/>
  <c r="O13" i="13"/>
  <c r="N13" i="13"/>
  <c r="M13" i="13"/>
  <c r="O11" i="13"/>
  <c r="N11" i="13"/>
  <c r="M11" i="13"/>
  <c r="O15" i="13"/>
  <c r="N15" i="13"/>
  <c r="M15" i="13"/>
  <c r="O10" i="13"/>
  <c r="N10" i="13"/>
  <c r="M10" i="13"/>
  <c r="O8" i="13"/>
  <c r="N8" i="13"/>
  <c r="M8" i="13"/>
  <c r="O9" i="13"/>
  <c r="N9" i="13"/>
  <c r="M9" i="13"/>
  <c r="O5" i="13"/>
  <c r="N5" i="13"/>
  <c r="M5" i="13"/>
  <c r="O4" i="13"/>
  <c r="N4" i="13"/>
  <c r="M4" i="13"/>
  <c r="O7" i="13"/>
  <c r="N7" i="13"/>
  <c r="M7" i="13"/>
  <c r="O6" i="13"/>
  <c r="N6" i="13"/>
  <c r="M6" i="13"/>
  <c r="O3" i="13"/>
  <c r="N3" i="13"/>
  <c r="M3" i="13"/>
  <c r="O2" i="13"/>
  <c r="N2" i="13"/>
  <c r="M2" i="13"/>
  <c r="L2" i="2"/>
  <c r="M2" i="2"/>
  <c r="N2" i="2"/>
  <c r="L7" i="2"/>
  <c r="M7" i="2"/>
  <c r="N7" i="2"/>
  <c r="L3" i="2"/>
  <c r="M3" i="2"/>
  <c r="N3" i="2"/>
  <c r="L8" i="2"/>
  <c r="M8" i="2"/>
  <c r="N8" i="2"/>
  <c r="L4" i="2"/>
  <c r="M4" i="2"/>
  <c r="N4" i="2"/>
  <c r="L5" i="2"/>
  <c r="M5" i="2"/>
  <c r="N5" i="2"/>
  <c r="L14" i="2"/>
  <c r="M14" i="2"/>
  <c r="N14" i="2"/>
  <c r="L10" i="2"/>
  <c r="M10" i="2"/>
  <c r="N10" i="2"/>
  <c r="L6" i="2"/>
  <c r="M6" i="2"/>
  <c r="N6" i="2"/>
  <c r="L9" i="2"/>
  <c r="M9" i="2"/>
  <c r="N9" i="2"/>
  <c r="L16" i="2"/>
  <c r="M16" i="2"/>
  <c r="N16" i="2"/>
  <c r="L11" i="2"/>
  <c r="M11" i="2"/>
  <c r="N11" i="2"/>
  <c r="L13" i="2"/>
  <c r="M13" i="2"/>
  <c r="N13" i="2"/>
  <c r="L15" i="2"/>
  <c r="M15" i="2"/>
  <c r="N15" i="2"/>
  <c r="L19" i="2"/>
  <c r="M19" i="2"/>
  <c r="N19" i="2"/>
  <c r="L18" i="2"/>
  <c r="M18" i="2"/>
  <c r="N18" i="2"/>
  <c r="L17" i="2"/>
  <c r="M17" i="2"/>
  <c r="N17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N12" i="2"/>
  <c r="M12" i="2"/>
  <c r="L12" i="2"/>
  <c r="L4" i="7"/>
  <c r="B58" i="7" l="1"/>
  <c r="O7" i="1"/>
  <c r="K44" i="7"/>
  <c r="K51" i="7"/>
  <c r="K43" i="7"/>
  <c r="K46" i="7"/>
  <c r="K49" i="7"/>
  <c r="K48" i="7"/>
  <c r="G45" i="7"/>
  <c r="G44" i="7"/>
  <c r="G47" i="7"/>
  <c r="G49" i="7"/>
  <c r="G50" i="7"/>
  <c r="G46" i="7"/>
  <c r="G42" i="7"/>
  <c r="L31" i="7"/>
  <c r="K55" i="7" s="1"/>
  <c r="C50" i="7"/>
  <c r="C42" i="7"/>
  <c r="C45" i="7"/>
  <c r="C51" i="7"/>
  <c r="C43" i="7"/>
  <c r="C46" i="7"/>
  <c r="C47" i="7"/>
  <c r="C48" i="7"/>
  <c r="C49" i="7"/>
  <c r="C44" i="7"/>
  <c r="K23" i="7"/>
  <c r="K24" i="7"/>
  <c r="K17" i="7"/>
  <c r="K19" i="7"/>
  <c r="K16" i="7"/>
  <c r="K18" i="7"/>
  <c r="K21" i="7"/>
  <c r="K22" i="7"/>
  <c r="K20" i="7"/>
  <c r="K15" i="7"/>
  <c r="B59" i="7"/>
  <c r="G19" i="7"/>
  <c r="G20" i="7"/>
  <c r="C12" i="7"/>
  <c r="L11" i="7"/>
  <c r="I47" i="7"/>
  <c r="I45" i="7"/>
  <c r="I42" i="7"/>
  <c r="I51" i="7"/>
  <c r="I50" i="7"/>
  <c r="I48" i="7"/>
  <c r="I43" i="7"/>
  <c r="I44" i="7"/>
  <c r="I49" i="7"/>
  <c r="I46" i="7"/>
  <c r="I19" i="7"/>
  <c r="I20" i="7"/>
  <c r="I15" i="7"/>
  <c r="I21" i="7"/>
  <c r="I24" i="7"/>
  <c r="I22" i="7"/>
  <c r="I16" i="7"/>
  <c r="I18" i="7"/>
  <c r="I17" i="7"/>
  <c r="I23" i="7"/>
  <c r="L38" i="7"/>
  <c r="E39" i="7"/>
  <c r="E21" i="7"/>
  <c r="E23" i="7"/>
  <c r="E20" i="7"/>
  <c r="E17" i="7"/>
  <c r="E15" i="7"/>
  <c r="E24" i="7"/>
  <c r="E18" i="7"/>
  <c r="E16" i="7"/>
  <c r="E22" i="7"/>
  <c r="E19" i="7"/>
  <c r="G15" i="7"/>
  <c r="K42" i="7"/>
  <c r="K50" i="7"/>
  <c r="G21" i="7"/>
  <c r="K45" i="7"/>
  <c r="G22" i="7"/>
  <c r="G17" i="7"/>
  <c r="K47" i="7"/>
  <c r="G43" i="7"/>
  <c r="G51" i="7"/>
  <c r="G18" i="7"/>
  <c r="G24" i="7"/>
  <c r="G16" i="7"/>
  <c r="K25" i="7" l="1"/>
  <c r="G52" i="7"/>
  <c r="C52" i="7"/>
  <c r="G25" i="7"/>
  <c r="I25" i="7"/>
  <c r="E25" i="7"/>
  <c r="I52" i="7"/>
  <c r="C22" i="7"/>
  <c r="C21" i="7"/>
  <c r="C24" i="7"/>
  <c r="L12" i="7"/>
  <c r="C20" i="7"/>
  <c r="C17" i="7"/>
  <c r="C23" i="7"/>
  <c r="C15" i="7"/>
  <c r="C16" i="7"/>
  <c r="C18" i="7"/>
  <c r="C19" i="7"/>
  <c r="K52" i="7"/>
  <c r="E46" i="7"/>
  <c r="E42" i="7"/>
  <c r="E48" i="7"/>
  <c r="E50" i="7"/>
  <c r="E51" i="7"/>
  <c r="E49" i="7"/>
  <c r="E47" i="7"/>
  <c r="E43" i="7"/>
  <c r="L39" i="7"/>
  <c r="E45" i="7"/>
  <c r="E44" i="7"/>
  <c r="C25" i="7" l="1"/>
  <c r="L25" i="7" s="1"/>
  <c r="E52" i="7"/>
  <c r="L52" i="7" s="1"/>
  <c r="B56" i="7" l="1"/>
  <c r="B61" i="7" s="1"/>
</calcChain>
</file>

<file path=xl/sharedStrings.xml><?xml version="1.0" encoding="utf-8"?>
<sst xmlns="http://schemas.openxmlformats.org/spreadsheetml/2006/main" count="872" uniqueCount="140">
  <si>
    <t>Open</t>
  </si>
  <si>
    <t>Jackpot</t>
  </si>
  <si>
    <t>Nursery 10/1/19</t>
  </si>
  <si>
    <t>Intermediate</t>
  </si>
  <si>
    <t>ProNovice</t>
  </si>
  <si>
    <t>Novice</t>
  </si>
  <si>
    <t>Dan Haley</t>
  </si>
  <si>
    <t>Cat</t>
  </si>
  <si>
    <t>Pd</t>
  </si>
  <si>
    <t>Dink</t>
  </si>
  <si>
    <t>Karlee Kingston</t>
  </si>
  <si>
    <t>Duke</t>
  </si>
  <si>
    <t>Randy Mooney</t>
  </si>
  <si>
    <t>Littleman</t>
  </si>
  <si>
    <t>Charles Gates</t>
  </si>
  <si>
    <t>Betty</t>
  </si>
  <si>
    <t>Speck</t>
  </si>
  <si>
    <t>Nat Summers</t>
  </si>
  <si>
    <t>Loyall</t>
  </si>
  <si>
    <t>Kevin Lippe</t>
  </si>
  <si>
    <t>Buck</t>
  </si>
  <si>
    <t>Gill</t>
  </si>
  <si>
    <t>Destroy check</t>
  </si>
  <si>
    <t>Aimee Nelson</t>
  </si>
  <si>
    <t>Tripp</t>
  </si>
  <si>
    <t>Luke</t>
  </si>
  <si>
    <t>Red</t>
  </si>
  <si>
    <t>Cody Walker</t>
  </si>
  <si>
    <t>Tiggs</t>
  </si>
  <si>
    <t>Chock</t>
  </si>
  <si>
    <t>Bo</t>
  </si>
  <si>
    <t>Sam Brooks</t>
  </si>
  <si>
    <t>Zip</t>
  </si>
  <si>
    <t>Gary Owens</t>
  </si>
  <si>
    <t>Spoon</t>
  </si>
  <si>
    <t>Alex Walker</t>
  </si>
  <si>
    <t>Dos</t>
  </si>
  <si>
    <t>Slick</t>
  </si>
  <si>
    <t>Lee Hodges</t>
  </si>
  <si>
    <t>Zeb</t>
  </si>
  <si>
    <t>Nathan Ward</t>
  </si>
  <si>
    <t>Quinn</t>
  </si>
  <si>
    <t>Angie Brooks</t>
  </si>
  <si>
    <t>Casper</t>
  </si>
  <si>
    <t xml:space="preserve">Aimee Nelson </t>
  </si>
  <si>
    <t>Sugar</t>
  </si>
  <si>
    <t>Jeffery Jines</t>
  </si>
  <si>
    <t>Kiya</t>
  </si>
  <si>
    <t>Brandy</t>
  </si>
  <si>
    <t>Ron Long</t>
  </si>
  <si>
    <t>Cole</t>
  </si>
  <si>
    <t>Kelly Lovan</t>
  </si>
  <si>
    <t>Mick</t>
  </si>
  <si>
    <t>Tom</t>
  </si>
  <si>
    <t>Jim Clanton</t>
  </si>
  <si>
    <t>Brook</t>
  </si>
  <si>
    <t>Nap</t>
  </si>
  <si>
    <t>Shorty Guerin</t>
  </si>
  <si>
    <t>Craig</t>
  </si>
  <si>
    <t>Frankie Powell</t>
  </si>
  <si>
    <t>Chase</t>
  </si>
  <si>
    <t>Jeff Jines</t>
  </si>
  <si>
    <t>Shelby</t>
  </si>
  <si>
    <t>no payment received</t>
  </si>
  <si>
    <t>Woodrow</t>
  </si>
  <si>
    <t>Karlie</t>
  </si>
  <si>
    <t>need birthdate</t>
  </si>
  <si>
    <t>Blue</t>
  </si>
  <si>
    <t>Gus</t>
  </si>
  <si>
    <t>Dodge</t>
  </si>
  <si>
    <t>Move to May Trial</t>
  </si>
  <si>
    <t>RH Whitten</t>
  </si>
  <si>
    <t>Fiona</t>
  </si>
  <si>
    <t>Penny</t>
  </si>
  <si>
    <t>Open 1</t>
  </si>
  <si>
    <t>ProNovice  1</t>
  </si>
  <si>
    <t xml:space="preserve">Randy Mooney </t>
  </si>
  <si>
    <t xml:space="preserve">Cody Walker </t>
  </si>
  <si>
    <t xml:space="preserve">Dan Haley </t>
  </si>
  <si>
    <t>Nursery 1</t>
  </si>
  <si>
    <t>Intermediate 1</t>
  </si>
  <si>
    <t xml:space="preserve">Sam Brooks </t>
  </si>
  <si>
    <t>Novice 1</t>
  </si>
  <si>
    <t xml:space="preserve">Alex Walker </t>
  </si>
  <si>
    <t>Open 2</t>
  </si>
  <si>
    <t>ProNovice/Ranch 2</t>
  </si>
  <si>
    <t>Intermediate 2</t>
  </si>
  <si>
    <t>Nursery 2</t>
  </si>
  <si>
    <t>Novice 2</t>
  </si>
  <si>
    <t>Trial #1</t>
  </si>
  <si>
    <t>OPEN</t>
  </si>
  <si>
    <t>NURSERY</t>
  </si>
  <si>
    <t>INTER.</t>
  </si>
  <si>
    <t>PN</t>
  </si>
  <si>
    <t>NOVICE</t>
  </si>
  <si>
    <t># entries</t>
  </si>
  <si>
    <t>Entry Fee</t>
  </si>
  <si>
    <t>ADDED MONEY $</t>
  </si>
  <si>
    <t>Revenue</t>
  </si>
  <si>
    <t xml:space="preserve">   NCA Sanction fee</t>
  </si>
  <si>
    <t xml:space="preserve">   CCA Sanction fee</t>
  </si>
  <si>
    <t xml:space="preserve">   Cattle charge/arena</t>
  </si>
  <si>
    <t>Expenses /run</t>
  </si>
  <si>
    <t>Expenses/class</t>
  </si>
  <si>
    <t>Net avail. for payout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</si>
  <si>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</si>
  <si>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</si>
  <si>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</si>
  <si>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</si>
  <si>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</si>
  <si>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</si>
  <si>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</si>
  <si>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</si>
  <si>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</si>
  <si>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</si>
  <si>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should equal L12</t>
  </si>
  <si>
    <t>Trial #2</t>
  </si>
  <si>
    <t>should equal L39</t>
  </si>
  <si>
    <t xml:space="preserve">Checks to write: </t>
  </si>
  <si>
    <t>Total Entry Fees</t>
  </si>
  <si>
    <t>Payouts</t>
  </si>
  <si>
    <t>NCA Sanction fee</t>
  </si>
  <si>
    <t>CCA Sanction fee</t>
  </si>
  <si>
    <t>Cattle charge</t>
  </si>
  <si>
    <t>Arena fee</t>
  </si>
  <si>
    <t>Refunds</t>
  </si>
  <si>
    <t>$</t>
  </si>
  <si>
    <t>entry fee deposits</t>
  </si>
  <si>
    <t>Less refunds</t>
  </si>
  <si>
    <t>Total deposits of entry fees</t>
  </si>
  <si>
    <t>should equal K55</t>
  </si>
  <si>
    <t xml:space="preserve">Handler </t>
  </si>
  <si>
    <t>Dog</t>
  </si>
  <si>
    <t>TimeLine</t>
  </si>
  <si>
    <t>Total</t>
  </si>
  <si>
    <t>Time</t>
  </si>
  <si>
    <t>Handler</t>
  </si>
  <si>
    <t>Points</t>
  </si>
  <si>
    <t>PRO-NOVICE</t>
  </si>
  <si>
    <t>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</si>
</sst>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_);_([$$-409]* \(#,##0.0\);_([$$-409]* &quot;-&quot;??_);_(@_)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indexed="8"/>
      <name val="Calibri"/>
      <family val="2"/>
    </font>
    <font>
      <sz val="8.8000000000000007"/>
      <color indexed="8"/>
      <name val="Tahoma"/>
      <family val="2"/>
    </font>
    <font>
      <sz val="26"/>
      <color indexed="10"/>
      <name val="Calibri"/>
      <family val="2"/>
    </font>
    <font>
      <sz val="11"/>
      <color indexed="8"/>
      <name val="Calibri"/>
      <family val="2"/>
    </font>
    <font>
      <strike/>
      <sz val="8.8000000000000007"/>
      <color indexed="8"/>
      <name val="Tahoma"/>
      <family val="2"/>
    </font>
    <font>
      <sz val="14"/>
      <color indexed="8"/>
      <name val="Tahoma"/>
      <family val="2"/>
    </font>
    <font>
      <strike/>
      <sz val="14"/>
      <color indexed="8"/>
      <name val="Tahoma"/>
      <family val="2"/>
    </font>
    <font>
      <sz val="12"/>
      <color indexed="8"/>
      <name val="Tahoma"/>
      <family val="2"/>
    </font>
    <font>
      <strike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trike/>
      <sz val="10"/>
      <color indexed="8"/>
      <name val="Tahoma"/>
      <family val="2"/>
    </font>
    <font>
      <u/>
      <sz val="12"/>
      <color indexed="8"/>
      <name val="Calibri"/>
      <family val="2"/>
    </font>
    <font>
      <strike/>
      <sz val="11"/>
      <color indexed="8"/>
      <name val="Calibri"/>
      <family val="2"/>
    </font>
    <font>
      <u/>
      <sz val="14"/>
      <color indexed="8"/>
      <name val="Calibri"/>
      <family val="2"/>
    </font>
    <font>
      <sz val="8"/>
      <name val="Calibri"/>
      <family val="2"/>
    </font>
    <font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47" fontId="0" fillId="0" borderId="0" xfId="0" applyNumberFormat="1"/>
    <xf numFmtId="0" fontId="2" fillId="0" borderId="0" xfId="0" applyFont="1"/>
    <xf numFmtId="47" fontId="2" fillId="0" borderId="0" xfId="0" applyNumberFormat="1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165" fontId="3" fillId="4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5" fillId="0" borderId="0" xfId="0" applyFont="1"/>
    <xf numFmtId="0" fontId="0" fillId="7" borderId="0" xfId="0" applyFill="1"/>
    <xf numFmtId="0" fontId="0" fillId="8" borderId="0" xfId="0" applyFill="1"/>
    <xf numFmtId="0" fontId="0" fillId="0" borderId="0" xfId="0" applyFill="1"/>
    <xf numFmtId="0" fontId="3" fillId="5" borderId="0" xfId="0" applyFont="1" applyFill="1"/>
    <xf numFmtId="165" fontId="3" fillId="5" borderId="0" xfId="0" applyNumberFormat="1" applyFont="1" applyFill="1"/>
    <xf numFmtId="164" fontId="3" fillId="5" borderId="0" xfId="0" applyNumberFormat="1" applyFont="1" applyFill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3" fillId="0" borderId="0" xfId="2" applyFont="1"/>
    <xf numFmtId="44" fontId="3" fillId="0" borderId="0" xfId="1" applyFont="1"/>
    <xf numFmtId="0" fontId="3" fillId="0" borderId="0" xfId="1" applyNumberFormat="1" applyFont="1"/>
    <xf numFmtId="0" fontId="0" fillId="0" borderId="0" xfId="0" applyFont="1"/>
    <xf numFmtId="0" fontId="13" fillId="0" borderId="0" xfId="0" applyFont="1" applyAlignment="1">
      <alignment vertical="center"/>
    </xf>
    <xf numFmtId="47" fontId="0" fillId="0" borderId="0" xfId="0" applyNumberFormat="1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47" fontId="3" fillId="0" borderId="0" xfId="0" applyNumberFormat="1" applyFont="1"/>
    <xf numFmtId="0" fontId="18" fillId="0" borderId="0" xfId="0" applyFont="1" applyAlignment="1"/>
    <xf numFmtId="47" fontId="19" fillId="0" borderId="0" xfId="0" applyNumberFormat="1" applyFont="1"/>
    <xf numFmtId="9" fontId="3" fillId="5" borderId="0" xfId="2" applyFont="1" applyFill="1"/>
    <xf numFmtId="0" fontId="3" fillId="0" borderId="0" xfId="0" applyNumberFormat="1" applyFont="1"/>
    <xf numFmtId="44" fontId="3" fillId="0" borderId="0" xfId="1" applyFont="1" applyFill="1"/>
    <xf numFmtId="44" fontId="3" fillId="0" borderId="1" xfId="1" applyFont="1" applyFill="1" applyBorder="1"/>
    <xf numFmtId="44" fontId="3" fillId="0" borderId="1" xfId="1" applyFont="1" applyBorder="1"/>
    <xf numFmtId="0" fontId="3" fillId="2" borderId="0" xfId="0" applyFont="1" applyFill="1"/>
    <xf numFmtId="0" fontId="3" fillId="0" borderId="0" xfId="2" applyNumberFormat="1" applyFont="1"/>
    <xf numFmtId="0" fontId="2" fillId="0" borderId="0" xfId="0" applyNumberFormat="1" applyFont="1"/>
    <xf numFmtId="0" fontId="0" fillId="0" borderId="0" xfId="0" applyNumberFormat="1"/>
    <xf numFmtId="44" fontId="0" fillId="0" borderId="0" xfId="1" applyFont="1"/>
    <xf numFmtId="9" fontId="3" fillId="0" borderId="0" xfId="2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0" fillId="2" borderId="0" xfId="0" applyFont="1" applyFill="1"/>
    <xf numFmtId="44" fontId="1" fillId="0" borderId="0" xfId="1" applyFont="1"/>
    <xf numFmtId="0" fontId="3" fillId="0" borderId="0" xfId="0" applyFont="1" applyAlignment="1">
      <alignment vertical="center"/>
    </xf>
    <xf numFmtId="0" fontId="3" fillId="10" borderId="0" xfId="0" applyFont="1" applyFill="1"/>
    <xf numFmtId="9" fontId="3" fillId="10" borderId="0" xfId="2" applyFont="1" applyFill="1"/>
    <xf numFmtId="165" fontId="3" fillId="10" borderId="0" xfId="0" applyNumberFormat="1" applyFont="1" applyFill="1"/>
    <xf numFmtId="164" fontId="3" fillId="10" borderId="0" xfId="0" applyNumberFormat="1" applyFont="1" applyFill="1"/>
    <xf numFmtId="0" fontId="7" fillId="10" borderId="0" xfId="0" applyFont="1" applyFill="1"/>
    <xf numFmtId="0" fontId="22" fillId="0" borderId="0" xfId="0" applyFont="1" applyAlignment="1">
      <alignment horizontal="center"/>
    </xf>
    <xf numFmtId="0" fontId="2" fillId="11" borderId="0" xfId="0" applyFont="1" applyFill="1"/>
    <xf numFmtId="0" fontId="3" fillId="0" borderId="0" xfId="0" applyFont="1" applyFill="1"/>
    <xf numFmtId="0" fontId="15" fillId="0" borderId="0" xfId="0" applyFont="1" applyFill="1"/>
    <xf numFmtId="0" fontId="5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opLeftCell="G1" workbookViewId="0">
      <pane ySplit="1" topLeftCell="A12" activePane="bottomLeft" state="frozen"/>
      <selection pane="bottomLeft" activeCell="M12" sqref="M12"/>
    </sheetView>
  </sheetViews>
  <sheetFormatPr defaultRowHeight="14.45"/>
  <cols>
    <col min="1" max="1" width="20" bestFit="1" customWidth="1"/>
    <col min="2" max="2" width="14.140625" customWidth="1"/>
    <col min="3" max="3" width="14.85546875" customWidth="1"/>
    <col min="4" max="4" width="28.85546875" bestFit="1" customWidth="1"/>
    <col min="5" max="5" width="22" bestFit="1" customWidth="1"/>
    <col min="6" max="6" width="13.28515625" customWidth="1"/>
    <col min="7" max="7" width="21.28515625" bestFit="1" customWidth="1"/>
    <col min="8" max="8" width="12.140625" bestFit="1" customWidth="1"/>
    <col min="9" max="9" width="13" customWidth="1"/>
    <col min="10" max="10" width="19.28515625" bestFit="1" customWidth="1"/>
    <col min="11" max="11" width="13.42578125" bestFit="1" customWidth="1"/>
    <col min="12" max="12" width="12.5703125" customWidth="1"/>
    <col min="13" max="13" width="21.140625" customWidth="1"/>
    <col min="14" max="14" width="12.28515625" customWidth="1"/>
    <col min="16" max="16" width="13.7109375" customWidth="1"/>
    <col min="18" max="18" width="14" bestFit="1" customWidth="1"/>
  </cols>
  <sheetData>
    <row r="1" spans="1:19" ht="18.399999999999999">
      <c r="A1" s="71" t="s">
        <v>0</v>
      </c>
      <c r="B1" s="71"/>
      <c r="C1" s="54" t="s">
        <v>1</v>
      </c>
      <c r="D1" s="75" t="s">
        <v>2</v>
      </c>
      <c r="E1" s="75"/>
      <c r="F1" s="54" t="s">
        <v>1</v>
      </c>
      <c r="G1" s="74" t="s">
        <v>3</v>
      </c>
      <c r="H1" s="74"/>
      <c r="I1" s="54" t="s">
        <v>1</v>
      </c>
      <c r="J1" s="73" t="s">
        <v>4</v>
      </c>
      <c r="K1" s="73"/>
      <c r="L1" s="54" t="s">
        <v>1</v>
      </c>
      <c r="M1" s="72" t="s">
        <v>5</v>
      </c>
      <c r="N1" s="72"/>
      <c r="P1" s="66" t="s">
        <v>1</v>
      </c>
      <c r="Q1" s="17"/>
    </row>
    <row r="2" spans="1:19" ht="18.399999999999999">
      <c r="A2" s="55" t="s">
        <v>6</v>
      </c>
      <c r="B2" s="55" t="s">
        <v>7</v>
      </c>
      <c r="C2" s="56" t="s">
        <v>8</v>
      </c>
      <c r="D2" s="56" t="s">
        <v>6</v>
      </c>
      <c r="E2" s="56" t="s">
        <v>9</v>
      </c>
      <c r="F2" s="56" t="s">
        <v>8</v>
      </c>
      <c r="G2" s="56" t="s">
        <v>10</v>
      </c>
      <c r="H2" s="56" t="s">
        <v>11</v>
      </c>
      <c r="I2" s="56"/>
      <c r="J2" s="56" t="s">
        <v>12</v>
      </c>
      <c r="K2" s="56" t="s">
        <v>13</v>
      </c>
      <c r="L2" s="56"/>
      <c r="M2" s="3" t="s">
        <v>14</v>
      </c>
      <c r="N2" s="3" t="s">
        <v>15</v>
      </c>
      <c r="O2">
        <f>COUNTIF(A2:A70,"*")</f>
        <v>13</v>
      </c>
    </row>
    <row r="3" spans="1:19" ht="18.399999999999999">
      <c r="A3" s="55" t="s">
        <v>6</v>
      </c>
      <c r="B3" s="55" t="s">
        <v>16</v>
      </c>
      <c r="C3" s="56" t="s">
        <v>8</v>
      </c>
      <c r="D3" s="56" t="s">
        <v>12</v>
      </c>
      <c r="E3" s="56" t="s">
        <v>13</v>
      </c>
      <c r="F3" s="56"/>
      <c r="G3" s="56" t="s">
        <v>17</v>
      </c>
      <c r="H3" s="56" t="s">
        <v>18</v>
      </c>
      <c r="I3" s="56"/>
      <c r="J3" s="56" t="s">
        <v>19</v>
      </c>
      <c r="K3" s="56" t="s">
        <v>20</v>
      </c>
      <c r="L3" s="56"/>
      <c r="M3" s="3" t="s">
        <v>14</v>
      </c>
      <c r="N3" s="3" t="s">
        <v>21</v>
      </c>
      <c r="O3">
        <f>COUNTIF(D2:D71,"*")</f>
        <v>5</v>
      </c>
      <c r="R3" s="17" t="s">
        <v>22</v>
      </c>
    </row>
    <row r="4" spans="1:19" ht="18.399999999999999">
      <c r="A4" s="55" t="s">
        <v>12</v>
      </c>
      <c r="B4" s="55" t="s">
        <v>11</v>
      </c>
      <c r="C4" s="56" t="s">
        <v>8</v>
      </c>
      <c r="D4" s="56" t="s">
        <v>23</v>
      </c>
      <c r="E4" s="56" t="s">
        <v>24</v>
      </c>
      <c r="F4" s="56"/>
      <c r="G4" s="56" t="s">
        <v>17</v>
      </c>
      <c r="H4" s="56" t="s">
        <v>25</v>
      </c>
      <c r="I4" s="56"/>
      <c r="J4" s="56" t="s">
        <v>19</v>
      </c>
      <c r="K4" s="56" t="s">
        <v>26</v>
      </c>
      <c r="L4" s="56"/>
      <c r="M4" s="3" t="s">
        <v>27</v>
      </c>
      <c r="N4" s="3" t="s">
        <v>28</v>
      </c>
      <c r="O4">
        <f>COUNTIF(G2:G71,"*")</f>
        <v>10</v>
      </c>
    </row>
    <row r="5" spans="1:19" ht="18.399999999999999">
      <c r="A5" s="55" t="s">
        <v>19</v>
      </c>
      <c r="B5" s="55" t="s">
        <v>29</v>
      </c>
      <c r="C5" s="56"/>
      <c r="D5" s="56" t="s">
        <v>12</v>
      </c>
      <c r="E5" s="56" t="s">
        <v>30</v>
      </c>
      <c r="F5" s="56"/>
      <c r="G5" s="56" t="s">
        <v>31</v>
      </c>
      <c r="H5" s="56" t="s">
        <v>32</v>
      </c>
      <c r="I5" s="56"/>
      <c r="J5" s="56" t="s">
        <v>33</v>
      </c>
      <c r="K5" s="56" t="s">
        <v>34</v>
      </c>
      <c r="L5" s="56" t="s">
        <v>8</v>
      </c>
      <c r="M5" s="3" t="s">
        <v>35</v>
      </c>
      <c r="N5" s="3" t="s">
        <v>36</v>
      </c>
      <c r="O5">
        <f>COUNTIF(J2:J71,"*")</f>
        <v>9</v>
      </c>
    </row>
    <row r="6" spans="1:19" ht="18.399999999999999">
      <c r="A6" s="56" t="s">
        <v>19</v>
      </c>
      <c r="B6" s="56" t="s">
        <v>37</v>
      </c>
      <c r="C6" s="56"/>
      <c r="D6" s="56" t="s">
        <v>38</v>
      </c>
      <c r="E6" s="56" t="s">
        <v>39</v>
      </c>
      <c r="F6" s="56"/>
      <c r="G6" s="56" t="s">
        <v>40</v>
      </c>
      <c r="H6" s="56" t="s">
        <v>41</v>
      </c>
      <c r="I6" s="56"/>
      <c r="J6" s="56" t="s">
        <v>27</v>
      </c>
      <c r="K6" s="56" t="s">
        <v>28</v>
      </c>
      <c r="L6" s="56"/>
      <c r="M6" s="3" t="s">
        <v>10</v>
      </c>
      <c r="N6" s="3" t="s">
        <v>11</v>
      </c>
      <c r="O6">
        <f>COUNTIF(M2:M71,"*")</f>
        <v>12</v>
      </c>
    </row>
    <row r="7" spans="1:19" ht="18.399999999999999">
      <c r="A7" s="56" t="s">
        <v>42</v>
      </c>
      <c r="B7" s="56" t="s">
        <v>43</v>
      </c>
      <c r="C7" s="56"/>
      <c r="D7" s="56"/>
      <c r="E7" s="56"/>
      <c r="F7" s="56"/>
      <c r="G7" s="56" t="s">
        <v>44</v>
      </c>
      <c r="H7" s="56" t="s">
        <v>45</v>
      </c>
      <c r="I7" s="56"/>
      <c r="J7" s="56" t="s">
        <v>35</v>
      </c>
      <c r="K7" s="56" t="s">
        <v>36</v>
      </c>
      <c r="L7" s="56"/>
      <c r="M7" s="3" t="s">
        <v>46</v>
      </c>
      <c r="N7" s="3" t="s">
        <v>47</v>
      </c>
      <c r="O7">
        <f>SUM(O2:O6)</f>
        <v>49</v>
      </c>
    </row>
    <row r="8" spans="1:19" ht="18.399999999999999">
      <c r="A8" s="56" t="s">
        <v>33</v>
      </c>
      <c r="B8" s="56" t="s">
        <v>48</v>
      </c>
      <c r="C8" s="56" t="s">
        <v>8</v>
      </c>
      <c r="D8" s="56"/>
      <c r="E8" s="56"/>
      <c r="F8" s="56"/>
      <c r="G8" s="56" t="s">
        <v>44</v>
      </c>
      <c r="H8" s="56" t="s">
        <v>24</v>
      </c>
      <c r="I8" s="56"/>
      <c r="J8" s="56" t="s">
        <v>49</v>
      </c>
      <c r="K8" s="56" t="s">
        <v>50</v>
      </c>
      <c r="L8" s="56"/>
      <c r="M8" s="56" t="s">
        <v>51</v>
      </c>
      <c r="N8" s="56" t="s">
        <v>52</v>
      </c>
    </row>
    <row r="9" spans="1:19" ht="18.399999999999999">
      <c r="A9" s="56" t="s">
        <v>38</v>
      </c>
      <c r="B9" s="56" t="s">
        <v>53</v>
      </c>
      <c r="C9" s="56" t="s">
        <v>8</v>
      </c>
      <c r="D9" s="56"/>
      <c r="E9" s="56"/>
      <c r="F9" s="56"/>
      <c r="G9" s="56" t="s">
        <v>51</v>
      </c>
      <c r="H9" s="56" t="s">
        <v>52</v>
      </c>
      <c r="I9" s="56"/>
      <c r="J9" s="56" t="s">
        <v>54</v>
      </c>
      <c r="K9" s="56" t="s">
        <v>55</v>
      </c>
      <c r="L9" s="56"/>
      <c r="M9" s="56" t="s">
        <v>51</v>
      </c>
      <c r="N9" s="56" t="s">
        <v>56</v>
      </c>
    </row>
    <row r="10" spans="1:19" ht="18.399999999999999">
      <c r="A10" s="56" t="s">
        <v>57</v>
      </c>
      <c r="B10" s="56" t="s">
        <v>58</v>
      </c>
      <c r="C10" s="56" t="s">
        <v>8</v>
      </c>
      <c r="D10" s="56"/>
      <c r="E10" s="56"/>
      <c r="F10" s="56"/>
      <c r="G10" s="56" t="s">
        <v>51</v>
      </c>
      <c r="H10" s="56" t="s">
        <v>56</v>
      </c>
      <c r="I10" s="56"/>
      <c r="J10" s="3" t="s">
        <v>59</v>
      </c>
      <c r="K10" s="3" t="s">
        <v>60</v>
      </c>
      <c r="L10" s="3" t="s">
        <v>8</v>
      </c>
      <c r="M10" s="3" t="s">
        <v>61</v>
      </c>
      <c r="N10" s="3" t="s">
        <v>62</v>
      </c>
      <c r="R10" s="19" t="s">
        <v>63</v>
      </c>
    </row>
    <row r="11" spans="1:19" ht="18.399999999999999">
      <c r="A11" s="56" t="s">
        <v>49</v>
      </c>
      <c r="B11" s="56" t="s">
        <v>64</v>
      </c>
      <c r="C11" s="56" t="s">
        <v>8</v>
      </c>
      <c r="D11" s="56"/>
      <c r="E11" s="56"/>
      <c r="F11" s="56"/>
      <c r="G11" s="56" t="s">
        <v>61</v>
      </c>
      <c r="H11" s="56" t="s">
        <v>47</v>
      </c>
      <c r="I11" s="56"/>
      <c r="J11" s="56"/>
      <c r="K11" s="56"/>
      <c r="L11" s="56"/>
      <c r="M11" s="3" t="s">
        <v>61</v>
      </c>
      <c r="N11" s="3" t="s">
        <v>65</v>
      </c>
      <c r="R11" s="18" t="s">
        <v>66</v>
      </c>
      <c r="S11" s="20"/>
    </row>
    <row r="12" spans="1:19" ht="18.399999999999999">
      <c r="A12" s="56" t="s">
        <v>42</v>
      </c>
      <c r="B12" s="56" t="s">
        <v>67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3"/>
      <c r="N12" s="3"/>
    </row>
    <row r="13" spans="1:19" ht="18.399999999999999">
      <c r="A13" s="56" t="s">
        <v>49</v>
      </c>
      <c r="B13" s="56" t="s">
        <v>68</v>
      </c>
      <c r="C13" s="56" t="s">
        <v>8</v>
      </c>
      <c r="D13" s="56"/>
      <c r="E13" s="56"/>
      <c r="F13" s="56"/>
      <c r="G13" s="56"/>
      <c r="H13" s="56"/>
      <c r="I13" s="56"/>
      <c r="J13" s="56"/>
      <c r="K13" s="56"/>
      <c r="L13" s="56"/>
      <c r="M13" s="3"/>
      <c r="N13" s="3"/>
    </row>
    <row r="14" spans="1:19" ht="18.399999999999999">
      <c r="A14" s="67" t="s">
        <v>6</v>
      </c>
      <c r="B14" s="67" t="s">
        <v>69</v>
      </c>
      <c r="C14" s="3"/>
      <c r="D14" s="3"/>
      <c r="E14" s="3"/>
      <c r="F14" s="3"/>
      <c r="G14" s="3"/>
      <c r="H14" s="3"/>
      <c r="I14" s="3"/>
      <c r="J14" s="3"/>
      <c r="K14" s="3" t="s">
        <v>70</v>
      </c>
      <c r="L14" s="3"/>
      <c r="M14" s="3" t="s">
        <v>71</v>
      </c>
      <c r="N14" s="3" t="s">
        <v>72</v>
      </c>
    </row>
    <row r="15" spans="1:19" ht="18.399999999999999">
      <c r="D15" s="3"/>
      <c r="E15" s="3"/>
      <c r="F15" s="3"/>
      <c r="G15" s="3"/>
      <c r="H15" s="3"/>
      <c r="I15" s="3"/>
      <c r="J15" s="3"/>
      <c r="K15" s="3"/>
      <c r="L15" s="3"/>
      <c r="M15" s="3" t="s">
        <v>71</v>
      </c>
      <c r="N15" s="3" t="s">
        <v>73</v>
      </c>
      <c r="R15" s="20"/>
      <c r="S15" s="20"/>
    </row>
    <row r="16" spans="1:19" ht="18.39999999999999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R16" s="20"/>
      <c r="S16" s="20"/>
    </row>
    <row r="17" spans="1:19" ht="18.39999999999999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20"/>
      <c r="S17" s="20"/>
    </row>
    <row r="18" spans="1:19" ht="18.399999999999999">
      <c r="A18" s="56"/>
      <c r="B18" s="56"/>
      <c r="C18" s="56"/>
      <c r="D18" s="56"/>
      <c r="E18" s="56"/>
      <c r="F18" s="3"/>
      <c r="G18" s="3"/>
      <c r="H18" s="3"/>
      <c r="I18" s="3"/>
      <c r="J18" s="3"/>
      <c r="K18" s="3"/>
      <c r="L18" s="3"/>
      <c r="M18" s="3"/>
      <c r="N18" s="3"/>
      <c r="R18" s="20"/>
      <c r="S18" s="20"/>
    </row>
    <row r="19" spans="1:19" ht="18.399999999999999">
      <c r="A19" s="55"/>
      <c r="B19" s="55"/>
      <c r="C19" s="56"/>
      <c r="D19" s="56"/>
      <c r="E19" s="56"/>
      <c r="F19" s="3"/>
      <c r="G19" s="3"/>
      <c r="H19" s="3"/>
      <c r="I19" s="3"/>
      <c r="J19" s="3"/>
      <c r="K19" s="3"/>
      <c r="L19" s="3"/>
      <c r="M19" s="3"/>
      <c r="N19" s="3"/>
      <c r="R19" s="20"/>
      <c r="S19" s="20"/>
    </row>
    <row r="20" spans="1:19" ht="18.399999999999999">
      <c r="A20" s="55"/>
      <c r="B20" s="55"/>
      <c r="C20" s="56"/>
      <c r="D20" s="56"/>
      <c r="E20" s="56"/>
      <c r="F20" s="3"/>
      <c r="G20" s="3"/>
      <c r="H20" s="3"/>
      <c r="I20" s="3"/>
      <c r="J20" s="3"/>
      <c r="K20" s="3"/>
      <c r="L20" s="3"/>
      <c r="M20" s="3"/>
      <c r="N20" s="3"/>
      <c r="R20" s="20"/>
      <c r="S20" s="20"/>
    </row>
    <row r="21" spans="1:19" ht="18.399999999999999">
      <c r="A21" s="55"/>
      <c r="B21" s="55"/>
      <c r="C21" s="56"/>
      <c r="D21" s="56"/>
      <c r="E21" s="56"/>
      <c r="F21" s="3"/>
      <c r="G21" s="3"/>
      <c r="H21" s="3"/>
      <c r="I21" s="3"/>
      <c r="J21" s="3"/>
      <c r="K21" s="3"/>
      <c r="L21" s="3"/>
      <c r="M21" s="3"/>
      <c r="N21" s="3"/>
      <c r="R21" s="20"/>
      <c r="S21" s="20"/>
    </row>
    <row r="22" spans="1:19" ht="18.399999999999999">
      <c r="A22" s="55"/>
      <c r="B22" s="55"/>
      <c r="C22" s="56"/>
      <c r="D22" s="56"/>
      <c r="E22" s="56"/>
      <c r="F22" s="3"/>
      <c r="G22" s="3"/>
      <c r="H22" s="3"/>
      <c r="I22" s="3"/>
      <c r="J22" s="3"/>
      <c r="K22" s="3"/>
      <c r="L22" s="3"/>
      <c r="M22" s="3"/>
      <c r="N22" s="3"/>
      <c r="R22" s="20"/>
      <c r="S22" s="20"/>
    </row>
    <row r="23" spans="1:19" ht="18.399999999999999">
      <c r="A23" s="55"/>
      <c r="B23" s="55"/>
      <c r="C23" s="56"/>
      <c r="D23" s="56"/>
      <c r="E23" s="56"/>
      <c r="F23" s="3"/>
      <c r="G23" s="3"/>
      <c r="H23" s="3"/>
      <c r="I23" s="3"/>
      <c r="J23" s="3"/>
      <c r="K23" s="3"/>
      <c r="L23" s="3"/>
      <c r="M23" s="3"/>
      <c r="N23" s="3"/>
      <c r="R23" s="20"/>
      <c r="S23" s="20"/>
    </row>
    <row r="24" spans="1:19" ht="18.399999999999999">
      <c r="A24" s="55"/>
      <c r="B24" s="55"/>
      <c r="C24" s="56"/>
      <c r="D24" s="56"/>
      <c r="E24" s="56"/>
      <c r="F24" s="3"/>
      <c r="G24" s="3"/>
      <c r="H24" s="3"/>
      <c r="I24" s="3"/>
      <c r="J24" s="3"/>
      <c r="K24" s="3"/>
      <c r="L24" s="3"/>
      <c r="M24" s="3"/>
      <c r="N24" s="3"/>
      <c r="R24" s="20"/>
      <c r="S24" s="20"/>
    </row>
    <row r="25" spans="1:19" ht="18.399999999999999">
      <c r="A25" s="55"/>
      <c r="B25" s="55"/>
      <c r="C25" s="56"/>
      <c r="D25" s="56"/>
      <c r="E25" s="56"/>
      <c r="F25" s="3"/>
      <c r="G25" s="3"/>
      <c r="H25" s="3"/>
      <c r="I25" s="3"/>
      <c r="J25" s="3"/>
      <c r="K25" s="3"/>
      <c r="L25" s="3"/>
      <c r="M25" s="3"/>
      <c r="N25" s="3"/>
      <c r="R25" s="20"/>
      <c r="S25" s="20"/>
    </row>
    <row r="26" spans="1:19" ht="18.399999999999999">
      <c r="A26" s="55"/>
      <c r="B26" s="55"/>
      <c r="C26" s="56"/>
      <c r="D26" s="56"/>
      <c r="E26" s="56"/>
      <c r="F26" s="3"/>
      <c r="G26" s="3"/>
      <c r="H26" s="3"/>
      <c r="I26" s="3"/>
      <c r="J26" s="3"/>
      <c r="K26" s="3"/>
      <c r="L26" s="3"/>
      <c r="M26" s="3"/>
      <c r="N26" s="3"/>
      <c r="R26" s="20"/>
      <c r="S26" s="20"/>
    </row>
    <row r="27" spans="1:19" ht="18.399999999999999">
      <c r="A27" s="55"/>
      <c r="B27" s="55"/>
      <c r="C27" s="56"/>
      <c r="D27" s="56"/>
      <c r="E27" s="56"/>
      <c r="F27" s="3"/>
      <c r="G27" s="3"/>
      <c r="H27" s="3"/>
      <c r="I27" s="3"/>
      <c r="J27" s="3"/>
      <c r="K27" s="3"/>
      <c r="L27" s="3"/>
      <c r="M27" s="3"/>
      <c r="N27" s="3"/>
      <c r="R27" s="20"/>
      <c r="S27" s="20"/>
    </row>
    <row r="28" spans="1:19" ht="18.399999999999999">
      <c r="A28" s="55"/>
      <c r="B28" s="55"/>
      <c r="C28" s="56"/>
      <c r="D28" s="56"/>
      <c r="E28" s="56"/>
      <c r="F28" s="3"/>
      <c r="G28" s="3"/>
      <c r="H28" s="3"/>
      <c r="I28" s="3"/>
      <c r="J28" s="3"/>
      <c r="K28" s="3"/>
      <c r="L28" s="3"/>
      <c r="M28" s="3"/>
      <c r="N28" s="3"/>
      <c r="R28" s="20"/>
      <c r="S28" s="20"/>
    </row>
    <row r="29" spans="1:19" ht="18.399999999999999">
      <c r="A29" s="55"/>
      <c r="B29" s="55"/>
      <c r="C29" s="56"/>
      <c r="D29" s="56"/>
      <c r="E29" s="56"/>
      <c r="F29" s="3"/>
      <c r="G29" s="3"/>
      <c r="H29" s="3"/>
      <c r="I29" s="3"/>
      <c r="J29" s="3"/>
      <c r="K29" s="3"/>
      <c r="L29" s="3"/>
      <c r="M29" s="3"/>
      <c r="N29" s="3"/>
      <c r="R29" s="20"/>
      <c r="S29" s="20"/>
    </row>
    <row r="30" spans="1:19" ht="18.600000000000001" thickBot="1">
      <c r="A30" s="57"/>
      <c r="B30" s="57"/>
      <c r="C30" s="56"/>
      <c r="D30" s="56"/>
      <c r="E30" s="56"/>
      <c r="F30" s="3"/>
      <c r="G30" s="3"/>
      <c r="H30" s="3"/>
      <c r="I30" s="3"/>
      <c r="J30" s="3"/>
      <c r="K30" s="3"/>
      <c r="L30" s="3"/>
      <c r="M30" s="3"/>
      <c r="N30" s="3"/>
      <c r="R30" s="20"/>
      <c r="S30" s="20"/>
    </row>
    <row r="31" spans="1:19" ht="18.399999999999999">
      <c r="A31" s="3"/>
      <c r="B31" s="3"/>
      <c r="C31" s="56"/>
      <c r="D31" s="56"/>
      <c r="E31" s="56"/>
      <c r="F31" s="3"/>
      <c r="G31" s="3"/>
      <c r="H31" s="3"/>
      <c r="I31" s="3"/>
      <c r="J31" s="3"/>
      <c r="K31" s="3"/>
      <c r="L31" s="3"/>
      <c r="M31" s="3"/>
      <c r="N31" s="3"/>
    </row>
    <row r="32" spans="1:19" ht="18.399999999999999">
      <c r="A32" s="3"/>
      <c r="B32" s="3"/>
      <c r="C32" s="56"/>
      <c r="D32" s="56"/>
      <c r="E32" s="56"/>
      <c r="F32" s="3"/>
      <c r="G32" s="3"/>
      <c r="H32" s="3"/>
      <c r="I32" s="3"/>
      <c r="J32" s="3"/>
      <c r="K32" s="3"/>
      <c r="L32" s="3"/>
      <c r="M32" s="3"/>
      <c r="N32" s="3"/>
    </row>
    <row r="33" spans="1:14" ht="18.399999999999999">
      <c r="A33" s="3"/>
      <c r="B33" s="3"/>
      <c r="C33" s="56"/>
      <c r="D33" s="56"/>
      <c r="E33" s="56"/>
      <c r="F33" s="3"/>
      <c r="G33" s="3"/>
      <c r="H33" s="3"/>
      <c r="I33" s="3"/>
      <c r="J33" s="3"/>
      <c r="K33" s="3"/>
      <c r="L33" s="3"/>
      <c r="M33" s="3"/>
      <c r="N33" s="3"/>
    </row>
    <row r="34" spans="1:14" ht="18.399999999999999">
      <c r="A34" s="3"/>
      <c r="B34" s="3"/>
      <c r="C34" s="56"/>
      <c r="D34" s="56"/>
      <c r="E34" s="56"/>
      <c r="F34" s="3"/>
      <c r="G34" s="3"/>
      <c r="H34" s="3"/>
      <c r="I34" s="3"/>
      <c r="J34" s="3"/>
      <c r="K34" s="3"/>
      <c r="L34" s="3"/>
      <c r="M34" s="3"/>
      <c r="N34" s="3"/>
    </row>
    <row r="35" spans="1:14" ht="18.399999999999999">
      <c r="A35" s="3"/>
      <c r="B35" s="3"/>
      <c r="C35" s="56"/>
      <c r="D35" s="56"/>
      <c r="E35" s="56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C36" s="20"/>
      <c r="D36" s="20"/>
      <c r="E36" s="20"/>
    </row>
  </sheetData>
  <mergeCells count="5">
    <mergeCell ref="A1:B1"/>
    <mergeCell ref="M1:N1"/>
    <mergeCell ref="J1:K1"/>
    <mergeCell ref="G1:H1"/>
    <mergeCell ref="D1:E1"/>
  </mergeCells>
  <phoneticPr fontId="21" type="noConversion"/>
  <printOptions gridLines="1"/>
  <pageMargins left="0.7" right="0.7" top="0.75" bottom="0.75" header="0.3" footer="0.3"/>
  <pageSetup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O51"/>
  <sheetViews>
    <sheetView workbookViewId="0">
      <selection activeCell="O6" sqref="B1:O6"/>
    </sheetView>
  </sheetViews>
  <sheetFormatPr defaultRowHeight="14.45"/>
  <cols>
    <col min="1" max="1" width="3.28515625" bestFit="1" customWidth="1"/>
    <col min="2" max="2" width="16.5703125" bestFit="1" customWidth="1"/>
    <col min="3" max="3" width="17.42578125" customWidth="1"/>
    <col min="4" max="4" width="3.28515625" customWidth="1"/>
    <col min="5" max="5" width="8.28515625" bestFit="1" customWidth="1"/>
    <col min="6" max="6" width="7.85546875" style="2" bestFit="1" customWidth="1"/>
    <col min="7" max="7" width="9.140625" style="2" bestFit="1" customWidth="1"/>
    <col min="8" max="8" width="3.28515625" style="1" customWidth="1"/>
    <col min="9" max="9" width="8.28515625" bestFit="1" customWidth="1"/>
    <col min="10" max="10" width="7.85546875" style="2" bestFit="1" customWidth="1"/>
    <col min="11" max="11" width="9.140625" style="2" bestFit="1" customWidth="1"/>
    <col min="12" max="12" width="3.28515625" style="1" customWidth="1"/>
    <col min="13" max="13" width="8.28515625" bestFit="1" customWidth="1"/>
    <col min="14" max="14" width="7.85546875" style="2" bestFit="1" customWidth="1"/>
    <col min="15" max="15" width="9.140625" style="2" bestFit="1" customWidth="1"/>
  </cols>
  <sheetData>
    <row r="1" spans="1:15" s="3" customFormat="1" ht="18.399999999999999">
      <c r="A1" s="32"/>
      <c r="B1" s="32" t="s">
        <v>136</v>
      </c>
      <c r="C1" s="32" t="s">
        <v>132</v>
      </c>
      <c r="D1" s="32"/>
      <c r="E1" s="32" t="s">
        <v>137</v>
      </c>
      <c r="F1" s="34" t="s">
        <v>135</v>
      </c>
      <c r="G1" s="34" t="s">
        <v>133</v>
      </c>
      <c r="H1" s="58"/>
      <c r="I1" s="32" t="s">
        <v>137</v>
      </c>
      <c r="J1" s="34" t="s">
        <v>135</v>
      </c>
      <c r="K1" s="34" t="s">
        <v>133</v>
      </c>
      <c r="L1" s="58"/>
      <c r="M1" s="32" t="s">
        <v>137</v>
      </c>
      <c r="N1" s="34" t="s">
        <v>135</v>
      </c>
      <c r="O1" s="34" t="s">
        <v>133</v>
      </c>
    </row>
    <row r="2" spans="1:15" ht="14.65">
      <c r="A2" s="32">
        <v>1</v>
      </c>
      <c r="B2" s="28" t="s">
        <v>76</v>
      </c>
      <c r="C2" s="28" t="s">
        <v>30</v>
      </c>
      <c r="D2" s="35"/>
      <c r="E2" s="32">
        <v>180</v>
      </c>
      <c r="F2" s="34">
        <v>2.7071759259259258E-3</v>
      </c>
      <c r="G2" s="34">
        <v>4.8611111111111104E-4</v>
      </c>
      <c r="H2" s="58"/>
      <c r="I2" s="32">
        <v>150</v>
      </c>
      <c r="J2" s="34">
        <v>4.1666666666666666E-3</v>
      </c>
      <c r="K2" s="34">
        <v>5.5555555555555556E-4</v>
      </c>
      <c r="L2" s="58"/>
      <c r="M2" s="32">
        <f t="shared" ref="M2:O6" si="0">E2+I2</f>
        <v>330</v>
      </c>
      <c r="N2" s="34">
        <f t="shared" si="0"/>
        <v>6.8738425925925929E-3</v>
      </c>
      <c r="O2" s="34">
        <f t="shared" si="0"/>
        <v>1.0416666666666667E-3</v>
      </c>
    </row>
    <row r="3" spans="1:15">
      <c r="A3" s="32">
        <v>2</v>
      </c>
      <c r="B3" s="35" t="s">
        <v>38</v>
      </c>
      <c r="C3" s="35" t="s">
        <v>39</v>
      </c>
      <c r="D3" s="35"/>
      <c r="E3" s="32">
        <v>160</v>
      </c>
      <c r="F3" s="34">
        <v>4.1666666666666666E-3</v>
      </c>
      <c r="G3" s="34">
        <v>5.7870370370370378E-4</v>
      </c>
      <c r="H3" s="58"/>
      <c r="I3" s="32">
        <v>30</v>
      </c>
      <c r="J3" s="34">
        <v>4.1666666666666666E-3</v>
      </c>
      <c r="K3" s="34">
        <v>2.0138888888888888E-3</v>
      </c>
      <c r="L3" s="58"/>
      <c r="M3" s="32">
        <f t="shared" si="0"/>
        <v>190</v>
      </c>
      <c r="N3" s="34">
        <f t="shared" si="0"/>
        <v>8.3333333333333332E-3</v>
      </c>
      <c r="O3" s="34">
        <f t="shared" si="0"/>
        <v>2.5925925925925925E-3</v>
      </c>
    </row>
    <row r="4" spans="1:15" ht="14.65">
      <c r="A4" s="32">
        <v>3</v>
      </c>
      <c r="B4" s="28" t="s">
        <v>6</v>
      </c>
      <c r="C4" s="28" t="s">
        <v>9</v>
      </c>
      <c r="D4" s="35"/>
      <c r="E4" s="32">
        <v>60</v>
      </c>
      <c r="F4" s="34">
        <v>4.1666666666666666E-3</v>
      </c>
      <c r="G4" s="34">
        <v>3.2407407407407406E-4</v>
      </c>
      <c r="H4" s="58"/>
      <c r="I4" s="32">
        <v>90</v>
      </c>
      <c r="J4" s="34">
        <v>4.1666666666666666E-3</v>
      </c>
      <c r="K4" s="34">
        <v>1.3078703703703705E-3</v>
      </c>
      <c r="L4" s="58"/>
      <c r="M4" s="32">
        <f t="shared" si="0"/>
        <v>150</v>
      </c>
      <c r="N4" s="34">
        <f t="shared" si="0"/>
        <v>8.3333333333333332E-3</v>
      </c>
      <c r="O4" s="34">
        <f t="shared" si="0"/>
        <v>1.6319444444444445E-3</v>
      </c>
    </row>
    <row r="5" spans="1:15" ht="14.65">
      <c r="A5" s="32">
        <v>4</v>
      </c>
      <c r="B5" s="28" t="s">
        <v>76</v>
      </c>
      <c r="C5" s="28" t="s">
        <v>13</v>
      </c>
      <c r="D5" s="35"/>
      <c r="E5" s="32">
        <v>30</v>
      </c>
      <c r="F5" s="34">
        <v>4.1666666666666666E-3</v>
      </c>
      <c r="G5" s="34">
        <v>1.7245370370370372E-3</v>
      </c>
      <c r="H5" s="58"/>
      <c r="I5" s="32">
        <v>120</v>
      </c>
      <c r="J5" s="34">
        <v>4.1666666666666666E-3</v>
      </c>
      <c r="K5" s="34">
        <v>5.5555555555555556E-4</v>
      </c>
      <c r="L5" s="58"/>
      <c r="M5" s="32">
        <f t="shared" si="0"/>
        <v>150</v>
      </c>
      <c r="N5" s="34">
        <f t="shared" si="0"/>
        <v>8.3333333333333332E-3</v>
      </c>
      <c r="O5" s="34">
        <f t="shared" si="0"/>
        <v>2.2800925925925927E-3</v>
      </c>
    </row>
    <row r="6" spans="1:15" ht="14.65">
      <c r="A6" s="32">
        <v>5</v>
      </c>
      <c r="B6" s="28" t="s">
        <v>23</v>
      </c>
      <c r="C6" s="28" t="s">
        <v>24</v>
      </c>
      <c r="D6" s="35"/>
      <c r="E6" s="32">
        <v>60</v>
      </c>
      <c r="F6" s="34">
        <v>4.1666666666666666E-3</v>
      </c>
      <c r="G6" s="34">
        <v>1.0879629629629629E-3</v>
      </c>
      <c r="H6" s="58"/>
      <c r="I6" s="32">
        <v>0</v>
      </c>
      <c r="J6" s="34">
        <v>0</v>
      </c>
      <c r="K6" s="34">
        <v>0</v>
      </c>
      <c r="L6" s="58"/>
      <c r="M6" s="32">
        <f t="shared" si="0"/>
        <v>60</v>
      </c>
      <c r="N6" s="34">
        <f t="shared" si="0"/>
        <v>4.1666666666666666E-3</v>
      </c>
      <c r="O6" s="34">
        <f t="shared" si="0"/>
        <v>1.0879629629629629E-3</v>
      </c>
    </row>
    <row r="7" spans="1:15">
      <c r="A7" s="32">
        <v>6</v>
      </c>
      <c r="B7" s="79"/>
      <c r="C7" s="79"/>
      <c r="D7" s="35"/>
      <c r="E7" s="32"/>
      <c r="F7" s="34"/>
      <c r="G7" s="34"/>
      <c r="H7" s="58"/>
      <c r="I7" s="32"/>
      <c r="J7" s="34"/>
      <c r="K7" s="34"/>
      <c r="L7" s="58"/>
      <c r="M7" s="32">
        <f t="shared" ref="M7:M15" si="1">E7+I7</f>
        <v>0</v>
      </c>
      <c r="N7" s="34">
        <f t="shared" ref="N7:N15" si="2">F7+J7</f>
        <v>0</v>
      </c>
      <c r="O7" s="34">
        <f t="shared" ref="O7:O15" si="3">G7+K7</f>
        <v>0</v>
      </c>
    </row>
    <row r="8" spans="1:15">
      <c r="A8" s="32">
        <v>7</v>
      </c>
      <c r="B8" s="79"/>
      <c r="C8" s="79"/>
      <c r="D8" s="35"/>
      <c r="E8" s="32"/>
      <c r="F8" s="34"/>
      <c r="G8" s="34"/>
      <c r="H8" s="58"/>
      <c r="I8" s="32"/>
      <c r="J8" s="34"/>
      <c r="K8" s="34"/>
      <c r="L8" s="58"/>
      <c r="M8" s="32">
        <f t="shared" si="1"/>
        <v>0</v>
      </c>
      <c r="N8" s="34">
        <f t="shared" si="2"/>
        <v>0</v>
      </c>
      <c r="O8" s="34">
        <f t="shared" si="3"/>
        <v>0</v>
      </c>
    </row>
    <row r="9" spans="1:15">
      <c r="A9" s="32">
        <v>8</v>
      </c>
      <c r="B9" s="79"/>
      <c r="C9" s="79"/>
      <c r="D9" s="35"/>
      <c r="E9" s="32"/>
      <c r="F9" s="34"/>
      <c r="G9" s="34"/>
      <c r="H9" s="58"/>
      <c r="I9" s="32"/>
      <c r="J9" s="34"/>
      <c r="K9" s="34"/>
      <c r="L9" s="58"/>
      <c r="M9" s="32">
        <f t="shared" si="1"/>
        <v>0</v>
      </c>
      <c r="N9" s="34">
        <f t="shared" si="2"/>
        <v>0</v>
      </c>
      <c r="O9" s="34">
        <f t="shared" si="3"/>
        <v>0</v>
      </c>
    </row>
    <row r="10" spans="1:15">
      <c r="A10" s="32">
        <v>9</v>
      </c>
      <c r="B10" s="79"/>
      <c r="C10" s="79"/>
      <c r="D10" s="35"/>
      <c r="E10" s="32"/>
      <c r="F10" s="34"/>
      <c r="G10" s="34"/>
      <c r="H10" s="58"/>
      <c r="I10" s="32"/>
      <c r="J10" s="34"/>
      <c r="K10" s="34"/>
      <c r="L10" s="58"/>
      <c r="M10" s="32">
        <f t="shared" si="1"/>
        <v>0</v>
      </c>
      <c r="N10" s="34">
        <f t="shared" si="2"/>
        <v>0</v>
      </c>
      <c r="O10" s="34">
        <f t="shared" si="3"/>
        <v>0</v>
      </c>
    </row>
    <row r="11" spans="1:15">
      <c r="A11" s="32">
        <v>10</v>
      </c>
      <c r="B11" s="79"/>
      <c r="C11" s="79"/>
      <c r="D11" s="35"/>
      <c r="E11" s="32"/>
      <c r="F11" s="34"/>
      <c r="G11" s="34"/>
      <c r="H11" s="58"/>
      <c r="I11" s="32"/>
      <c r="J11" s="34"/>
      <c r="K11" s="34"/>
      <c r="L11" s="58"/>
      <c r="M11" s="32">
        <f t="shared" si="1"/>
        <v>0</v>
      </c>
      <c r="N11" s="34">
        <f t="shared" si="2"/>
        <v>0</v>
      </c>
      <c r="O11" s="34">
        <f t="shared" si="3"/>
        <v>0</v>
      </c>
    </row>
    <row r="12" spans="1:15">
      <c r="A12" s="32">
        <v>11</v>
      </c>
      <c r="B12" s="79"/>
      <c r="C12" s="79"/>
      <c r="D12" s="35"/>
      <c r="E12" s="32"/>
      <c r="F12" s="34"/>
      <c r="G12" s="34"/>
      <c r="H12" s="58"/>
      <c r="I12" s="32"/>
      <c r="J12" s="34"/>
      <c r="K12" s="34"/>
      <c r="L12" s="58"/>
      <c r="M12" s="32">
        <f t="shared" si="1"/>
        <v>0</v>
      </c>
      <c r="N12" s="34">
        <f t="shared" si="2"/>
        <v>0</v>
      </c>
      <c r="O12" s="34">
        <f t="shared" si="3"/>
        <v>0</v>
      </c>
    </row>
    <row r="13" spans="1:15">
      <c r="A13" s="32">
        <v>12</v>
      </c>
      <c r="B13" s="79"/>
      <c r="C13" s="79"/>
      <c r="D13" s="35"/>
      <c r="E13" s="32"/>
      <c r="F13" s="34"/>
      <c r="G13" s="34"/>
      <c r="H13" s="58"/>
      <c r="I13" s="32"/>
      <c r="J13" s="34"/>
      <c r="K13" s="34"/>
      <c r="L13" s="58"/>
      <c r="M13" s="32">
        <f t="shared" si="1"/>
        <v>0</v>
      </c>
      <c r="N13" s="34">
        <f t="shared" si="2"/>
        <v>0</v>
      </c>
      <c r="O13" s="34">
        <f t="shared" si="3"/>
        <v>0</v>
      </c>
    </row>
    <row r="14" spans="1:15">
      <c r="A14" s="32">
        <v>13</v>
      </c>
      <c r="B14" s="79"/>
      <c r="C14" s="79"/>
      <c r="D14" s="35"/>
      <c r="E14" s="32"/>
      <c r="F14" s="34"/>
      <c r="G14" s="34"/>
      <c r="H14" s="58"/>
      <c r="I14" s="32"/>
      <c r="J14" s="34"/>
      <c r="K14" s="34"/>
      <c r="L14" s="58"/>
      <c r="M14" s="32">
        <f t="shared" si="1"/>
        <v>0</v>
      </c>
      <c r="N14" s="34">
        <f t="shared" si="2"/>
        <v>0</v>
      </c>
      <c r="O14" s="34">
        <f t="shared" si="3"/>
        <v>0</v>
      </c>
    </row>
    <row r="15" spans="1:15">
      <c r="A15" s="32">
        <v>14</v>
      </c>
      <c r="B15" s="79"/>
      <c r="C15" s="79"/>
      <c r="D15" s="35"/>
      <c r="E15" s="32"/>
      <c r="F15" s="34"/>
      <c r="G15" s="34"/>
      <c r="H15" s="58"/>
      <c r="I15" s="32"/>
      <c r="J15" s="34"/>
      <c r="K15" s="34"/>
      <c r="L15" s="58"/>
      <c r="M15" s="32">
        <f t="shared" si="1"/>
        <v>0</v>
      </c>
      <c r="N15" s="34">
        <f t="shared" si="2"/>
        <v>0</v>
      </c>
      <c r="O15" s="34">
        <f t="shared" si="3"/>
        <v>0</v>
      </c>
    </row>
    <row r="16" spans="1:15">
      <c r="M16">
        <f t="shared" ref="M16:O51" si="4">E16+I16</f>
        <v>0</v>
      </c>
      <c r="N16" s="2">
        <f t="shared" si="4"/>
        <v>0</v>
      </c>
      <c r="O16" s="2">
        <f t="shared" si="4"/>
        <v>0</v>
      </c>
    </row>
    <row r="17" spans="13:15">
      <c r="M17">
        <f t="shared" si="4"/>
        <v>0</v>
      </c>
      <c r="N17" s="2">
        <f t="shared" si="4"/>
        <v>0</v>
      </c>
      <c r="O17" s="2">
        <f t="shared" si="4"/>
        <v>0</v>
      </c>
    </row>
    <row r="18" spans="13:15">
      <c r="M18">
        <f t="shared" si="4"/>
        <v>0</v>
      </c>
      <c r="N18" s="2">
        <f t="shared" si="4"/>
        <v>0</v>
      </c>
      <c r="O18" s="2">
        <f t="shared" si="4"/>
        <v>0</v>
      </c>
    </row>
    <row r="19" spans="13:15">
      <c r="M19">
        <f t="shared" si="4"/>
        <v>0</v>
      </c>
      <c r="N19" s="2">
        <f t="shared" si="4"/>
        <v>0</v>
      </c>
      <c r="O19" s="2">
        <f t="shared" si="4"/>
        <v>0</v>
      </c>
    </row>
    <row r="20" spans="13:15">
      <c r="M20">
        <f t="shared" si="4"/>
        <v>0</v>
      </c>
      <c r="N20" s="2">
        <f t="shared" si="4"/>
        <v>0</v>
      </c>
      <c r="O20" s="2">
        <f t="shared" si="4"/>
        <v>0</v>
      </c>
    </row>
    <row r="21" spans="13:15">
      <c r="M21">
        <f t="shared" si="4"/>
        <v>0</v>
      </c>
      <c r="N21" s="2">
        <f t="shared" si="4"/>
        <v>0</v>
      </c>
      <c r="O21" s="2">
        <f t="shared" si="4"/>
        <v>0</v>
      </c>
    </row>
    <row r="22" spans="13:15">
      <c r="M22">
        <f t="shared" si="4"/>
        <v>0</v>
      </c>
      <c r="N22" s="2">
        <f t="shared" si="4"/>
        <v>0</v>
      </c>
      <c r="O22" s="2">
        <f t="shared" si="4"/>
        <v>0</v>
      </c>
    </row>
    <row r="23" spans="13:15">
      <c r="M23">
        <f t="shared" si="4"/>
        <v>0</v>
      </c>
      <c r="N23" s="2">
        <f t="shared" si="4"/>
        <v>0</v>
      </c>
      <c r="O23" s="2">
        <f t="shared" si="4"/>
        <v>0</v>
      </c>
    </row>
    <row r="24" spans="13:15">
      <c r="M24">
        <f t="shared" si="4"/>
        <v>0</v>
      </c>
      <c r="N24" s="2">
        <f t="shared" si="4"/>
        <v>0</v>
      </c>
      <c r="O24" s="2">
        <f t="shared" si="4"/>
        <v>0</v>
      </c>
    </row>
    <row r="25" spans="13:15">
      <c r="M25">
        <f t="shared" si="4"/>
        <v>0</v>
      </c>
      <c r="N25" s="2">
        <f t="shared" si="4"/>
        <v>0</v>
      </c>
      <c r="O25" s="2">
        <f t="shared" si="4"/>
        <v>0</v>
      </c>
    </row>
    <row r="26" spans="13:15">
      <c r="M26">
        <f t="shared" si="4"/>
        <v>0</v>
      </c>
      <c r="N26" s="2">
        <f t="shared" si="4"/>
        <v>0</v>
      </c>
      <c r="O26" s="2">
        <f t="shared" si="4"/>
        <v>0</v>
      </c>
    </row>
    <row r="27" spans="13:15">
      <c r="M27">
        <f t="shared" si="4"/>
        <v>0</v>
      </c>
      <c r="N27" s="2">
        <f t="shared" si="4"/>
        <v>0</v>
      </c>
      <c r="O27" s="2">
        <f t="shared" si="4"/>
        <v>0</v>
      </c>
    </row>
    <row r="28" spans="13:15">
      <c r="M28">
        <f t="shared" si="4"/>
        <v>0</v>
      </c>
      <c r="N28" s="2">
        <f t="shared" si="4"/>
        <v>0</v>
      </c>
      <c r="O28" s="2">
        <f t="shared" si="4"/>
        <v>0</v>
      </c>
    </row>
    <row r="29" spans="13:15">
      <c r="M29">
        <f t="shared" si="4"/>
        <v>0</v>
      </c>
      <c r="N29" s="2">
        <f t="shared" si="4"/>
        <v>0</v>
      </c>
      <c r="O29" s="2">
        <f t="shared" si="4"/>
        <v>0</v>
      </c>
    </row>
    <row r="30" spans="13:15">
      <c r="M30">
        <f t="shared" si="4"/>
        <v>0</v>
      </c>
      <c r="N30" s="2">
        <f t="shared" si="4"/>
        <v>0</v>
      </c>
      <c r="O30" s="2">
        <f t="shared" si="4"/>
        <v>0</v>
      </c>
    </row>
    <row r="31" spans="13:15">
      <c r="M31">
        <f t="shared" si="4"/>
        <v>0</v>
      </c>
      <c r="N31" s="2">
        <f t="shared" si="4"/>
        <v>0</v>
      </c>
      <c r="O31" s="2">
        <f t="shared" si="4"/>
        <v>0</v>
      </c>
    </row>
    <row r="32" spans="13:15">
      <c r="M32">
        <f t="shared" si="4"/>
        <v>0</v>
      </c>
      <c r="N32" s="2">
        <f t="shared" si="4"/>
        <v>0</v>
      </c>
      <c r="O32" s="2">
        <f t="shared" si="4"/>
        <v>0</v>
      </c>
    </row>
    <row r="33" spans="13:15">
      <c r="M33">
        <f t="shared" si="4"/>
        <v>0</v>
      </c>
      <c r="N33" s="2">
        <f t="shared" si="4"/>
        <v>0</v>
      </c>
      <c r="O33" s="2">
        <f t="shared" si="4"/>
        <v>0</v>
      </c>
    </row>
    <row r="34" spans="13:15">
      <c r="M34">
        <f t="shared" si="4"/>
        <v>0</v>
      </c>
      <c r="N34" s="2">
        <f t="shared" si="4"/>
        <v>0</v>
      </c>
      <c r="O34" s="2">
        <f t="shared" si="4"/>
        <v>0</v>
      </c>
    </row>
    <row r="35" spans="13:15">
      <c r="M35">
        <f t="shared" si="4"/>
        <v>0</v>
      </c>
      <c r="N35" s="2">
        <f t="shared" si="4"/>
        <v>0</v>
      </c>
      <c r="O35" s="2">
        <f t="shared" si="4"/>
        <v>0</v>
      </c>
    </row>
    <row r="36" spans="13:15">
      <c r="M36">
        <f t="shared" si="4"/>
        <v>0</v>
      </c>
      <c r="N36" s="2">
        <f t="shared" si="4"/>
        <v>0</v>
      </c>
      <c r="O36" s="2">
        <f t="shared" si="4"/>
        <v>0</v>
      </c>
    </row>
    <row r="37" spans="13:15">
      <c r="M37">
        <f t="shared" si="4"/>
        <v>0</v>
      </c>
      <c r="N37" s="2">
        <f t="shared" si="4"/>
        <v>0</v>
      </c>
      <c r="O37" s="2">
        <f t="shared" si="4"/>
        <v>0</v>
      </c>
    </row>
    <row r="38" spans="13:15">
      <c r="M38">
        <f t="shared" si="4"/>
        <v>0</v>
      </c>
      <c r="N38" s="2">
        <f t="shared" si="4"/>
        <v>0</v>
      </c>
      <c r="O38" s="2">
        <f t="shared" si="4"/>
        <v>0</v>
      </c>
    </row>
    <row r="39" spans="13:15">
      <c r="M39">
        <f t="shared" si="4"/>
        <v>0</v>
      </c>
      <c r="N39" s="2">
        <f t="shared" si="4"/>
        <v>0</v>
      </c>
      <c r="O39" s="2">
        <f t="shared" si="4"/>
        <v>0</v>
      </c>
    </row>
    <row r="40" spans="13:15">
      <c r="M40">
        <f t="shared" si="4"/>
        <v>0</v>
      </c>
      <c r="N40" s="2">
        <f t="shared" si="4"/>
        <v>0</v>
      </c>
      <c r="O40" s="2">
        <f t="shared" si="4"/>
        <v>0</v>
      </c>
    </row>
    <row r="41" spans="13:15">
      <c r="M41">
        <f t="shared" si="4"/>
        <v>0</v>
      </c>
      <c r="N41" s="2">
        <f t="shared" si="4"/>
        <v>0</v>
      </c>
      <c r="O41" s="2">
        <f t="shared" si="4"/>
        <v>0</v>
      </c>
    </row>
    <row r="42" spans="13:15">
      <c r="M42">
        <f t="shared" si="4"/>
        <v>0</v>
      </c>
      <c r="N42" s="2">
        <f t="shared" si="4"/>
        <v>0</v>
      </c>
      <c r="O42" s="2">
        <f t="shared" si="4"/>
        <v>0</v>
      </c>
    </row>
    <row r="43" spans="13:15">
      <c r="M43">
        <f t="shared" si="4"/>
        <v>0</v>
      </c>
      <c r="N43" s="2">
        <f t="shared" si="4"/>
        <v>0</v>
      </c>
      <c r="O43" s="2">
        <f t="shared" si="4"/>
        <v>0</v>
      </c>
    </row>
    <row r="44" spans="13:15">
      <c r="M44">
        <f t="shared" si="4"/>
        <v>0</v>
      </c>
      <c r="N44" s="2">
        <f t="shared" si="4"/>
        <v>0</v>
      </c>
      <c r="O44" s="2">
        <f t="shared" si="4"/>
        <v>0</v>
      </c>
    </row>
    <row r="45" spans="13:15">
      <c r="M45">
        <f t="shared" si="4"/>
        <v>0</v>
      </c>
      <c r="N45" s="2">
        <f t="shared" si="4"/>
        <v>0</v>
      </c>
      <c r="O45" s="2">
        <f t="shared" si="4"/>
        <v>0</v>
      </c>
    </row>
    <row r="46" spans="13:15">
      <c r="M46">
        <f t="shared" si="4"/>
        <v>0</v>
      </c>
      <c r="N46" s="2">
        <f t="shared" si="4"/>
        <v>0</v>
      </c>
      <c r="O46" s="2">
        <f t="shared" si="4"/>
        <v>0</v>
      </c>
    </row>
    <row r="47" spans="13:15">
      <c r="M47">
        <f t="shared" si="4"/>
        <v>0</v>
      </c>
      <c r="N47" s="2">
        <f t="shared" si="4"/>
        <v>0</v>
      </c>
      <c r="O47" s="2">
        <f t="shared" si="4"/>
        <v>0</v>
      </c>
    </row>
    <row r="48" spans="13:15">
      <c r="M48">
        <f t="shared" si="4"/>
        <v>0</v>
      </c>
      <c r="N48" s="2">
        <f t="shared" si="4"/>
        <v>0</v>
      </c>
      <c r="O48" s="2">
        <f t="shared" si="4"/>
        <v>0</v>
      </c>
    </row>
    <row r="49" spans="13:15">
      <c r="M49">
        <f t="shared" si="4"/>
        <v>0</v>
      </c>
      <c r="N49" s="2">
        <f t="shared" si="4"/>
        <v>0</v>
      </c>
      <c r="O49" s="2">
        <f t="shared" si="4"/>
        <v>0</v>
      </c>
    </row>
    <row r="50" spans="13:15">
      <c r="M50">
        <f t="shared" si="4"/>
        <v>0</v>
      </c>
      <c r="N50" s="2">
        <f t="shared" si="4"/>
        <v>0</v>
      </c>
      <c r="O50" s="2">
        <f t="shared" si="4"/>
        <v>0</v>
      </c>
    </row>
    <row r="51" spans="13:15">
      <c r="M51">
        <f t="shared" si="4"/>
        <v>0</v>
      </c>
      <c r="N51" s="2">
        <f t="shared" si="4"/>
        <v>0</v>
      </c>
      <c r="O51" s="2">
        <f t="shared" si="4"/>
        <v>0</v>
      </c>
    </row>
  </sheetData>
  <sortState xmlns:xlrd2="http://schemas.microsoft.com/office/spreadsheetml/2017/richdata2" ref="B1:O6">
    <sortCondition descending="1" ref="M1:M6"/>
    <sortCondition ref="N1:N6"/>
    <sortCondition ref="O1:O6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L51"/>
  <sheetViews>
    <sheetView workbookViewId="0">
      <selection activeCell="D2" sqref="D2:D10"/>
    </sheetView>
  </sheetViews>
  <sheetFormatPr defaultRowHeight="14.45"/>
  <cols>
    <col min="1" max="1" width="4" bestFit="1" customWidth="1"/>
    <col min="2" max="2" width="16" customWidth="1"/>
    <col min="3" max="3" width="10.85546875" customWidth="1"/>
    <col min="4" max="4" width="11" style="2" bestFit="1" customWidth="1"/>
    <col min="12" max="12" width="10" style="2" customWidth="1"/>
  </cols>
  <sheetData>
    <row r="1" spans="1:12" s="3" customFormat="1" ht="18.399999999999999">
      <c r="B1" s="3" t="s">
        <v>131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 ht="14.65">
      <c r="B2" s="28" t="s">
        <v>19</v>
      </c>
      <c r="C2" s="28" t="s">
        <v>20</v>
      </c>
      <c r="D2" s="2">
        <v>2.199074074074074E-4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2.1124999999999998E-3</v>
      </c>
    </row>
    <row r="3" spans="1:12" ht="14.65">
      <c r="B3" s="28" t="s">
        <v>54</v>
      </c>
      <c r="C3" s="28" t="s">
        <v>55</v>
      </c>
      <c r="D3" s="2">
        <v>4.8611111111111104E-4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2.6171296296296294E-3</v>
      </c>
    </row>
    <row r="4" spans="1:12" ht="14.65">
      <c r="B4" s="28" t="s">
        <v>12</v>
      </c>
      <c r="C4" s="28" t="s">
        <v>13</v>
      </c>
      <c r="D4" s="2">
        <v>4.5138888888888892E-4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180</v>
      </c>
      <c r="L4" s="2">
        <v>3.343402777777778E-3</v>
      </c>
    </row>
    <row r="5" spans="1:12" ht="14.65">
      <c r="B5" s="28" t="s">
        <v>19</v>
      </c>
      <c r="C5" s="28" t="s">
        <v>26</v>
      </c>
      <c r="D5" s="2">
        <v>5.3240740740740744E-4</v>
      </c>
      <c r="E5">
        <v>30</v>
      </c>
      <c r="F5">
        <v>30</v>
      </c>
      <c r="G5">
        <v>30</v>
      </c>
      <c r="H5">
        <v>30</v>
      </c>
      <c r="I5">
        <v>30</v>
      </c>
      <c r="J5">
        <v>0</v>
      </c>
      <c r="K5">
        <v>150</v>
      </c>
      <c r="L5" s="2">
        <v>4.1666666666666666E-3</v>
      </c>
    </row>
    <row r="6" spans="1:12" ht="14.65">
      <c r="B6" s="28" t="s">
        <v>77</v>
      </c>
      <c r="C6" s="28" t="s">
        <v>28</v>
      </c>
      <c r="D6" s="2">
        <v>3.2407407407407406E-4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1:12" ht="14.65">
      <c r="B7" s="28" t="s">
        <v>59</v>
      </c>
      <c r="C7" s="28" t="s">
        <v>60</v>
      </c>
      <c r="D7" s="2">
        <v>6.018518518518519E-4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1:12" ht="14.65">
      <c r="B8" s="28" t="s">
        <v>49</v>
      </c>
      <c r="C8" s="28" t="s">
        <v>50</v>
      </c>
      <c r="D8" s="2">
        <v>1.0416666666666667E-3</v>
      </c>
      <c r="E8">
        <v>30</v>
      </c>
      <c r="F8">
        <v>30</v>
      </c>
      <c r="G8">
        <v>30</v>
      </c>
      <c r="H8">
        <v>0</v>
      </c>
      <c r="I8">
        <v>0</v>
      </c>
      <c r="J8">
        <v>0</v>
      </c>
      <c r="K8">
        <v>90</v>
      </c>
      <c r="L8" s="2">
        <v>4.1666666666666666E-3</v>
      </c>
    </row>
    <row r="9" spans="1:12" ht="14.65">
      <c r="B9" s="28" t="s">
        <v>33</v>
      </c>
      <c r="C9" s="28" t="s">
        <v>34</v>
      </c>
      <c r="D9" s="2">
        <v>2.7199074074074074E-3</v>
      </c>
      <c r="E9">
        <v>30</v>
      </c>
      <c r="F9">
        <v>30</v>
      </c>
      <c r="G9">
        <v>0</v>
      </c>
      <c r="H9">
        <v>0</v>
      </c>
      <c r="I9">
        <v>0</v>
      </c>
      <c r="J9">
        <v>0</v>
      </c>
      <c r="K9">
        <v>60</v>
      </c>
      <c r="L9" s="2">
        <v>4.1666666666666666E-3</v>
      </c>
    </row>
    <row r="10" spans="1:12" ht="14.65">
      <c r="B10" s="28" t="s">
        <v>35</v>
      </c>
      <c r="C10" s="28" t="s">
        <v>36</v>
      </c>
      <c r="D10" s="2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2">
        <v>4.1666666666666666E-3</v>
      </c>
    </row>
    <row r="13" spans="1:12">
      <c r="A13">
        <v>10</v>
      </c>
      <c r="B13" s="24"/>
      <c r="C13" s="24"/>
    </row>
    <row r="14" spans="1:12">
      <c r="A14">
        <v>11</v>
      </c>
      <c r="B14" s="24"/>
      <c r="C14" s="24"/>
    </row>
    <row r="15" spans="1:12">
      <c r="A15">
        <v>12</v>
      </c>
      <c r="B15" s="24"/>
      <c r="C15" s="24"/>
    </row>
    <row r="16" spans="1:12">
      <c r="A16">
        <v>13</v>
      </c>
      <c r="B16" s="24"/>
      <c r="C16" s="24"/>
    </row>
    <row r="17" spans="1:11">
      <c r="A17">
        <v>14</v>
      </c>
      <c r="B17" s="24"/>
      <c r="C17" s="24"/>
    </row>
    <row r="18" spans="1:11">
      <c r="A18">
        <v>15</v>
      </c>
      <c r="B18" s="24"/>
      <c r="C18" s="24"/>
    </row>
    <row r="19" spans="1:11">
      <c r="A19">
        <v>16</v>
      </c>
      <c r="B19" s="24"/>
      <c r="C19" s="24"/>
    </row>
    <row r="20" spans="1:11">
      <c r="A20">
        <v>17</v>
      </c>
      <c r="B20" s="24"/>
      <c r="C20" s="24"/>
    </row>
    <row r="21" spans="1:11">
      <c r="A21">
        <v>18</v>
      </c>
      <c r="B21" s="24"/>
      <c r="C21" s="24"/>
      <c r="K21">
        <f t="shared" ref="K21:K51" si="0">SUM(E21:J21)</f>
        <v>0</v>
      </c>
    </row>
    <row r="22" spans="1:11">
      <c r="A22">
        <v>19</v>
      </c>
      <c r="B22" s="24"/>
      <c r="C22" s="24"/>
      <c r="K22">
        <f t="shared" si="0"/>
        <v>0</v>
      </c>
    </row>
    <row r="23" spans="1:11">
      <c r="A23">
        <v>20</v>
      </c>
      <c r="B23" s="24"/>
      <c r="C23" s="24"/>
      <c r="K23">
        <f t="shared" si="0"/>
        <v>0</v>
      </c>
    </row>
    <row r="24" spans="1:11">
      <c r="A24">
        <v>21</v>
      </c>
      <c r="B24" s="24"/>
      <c r="C24" s="24"/>
      <c r="K24">
        <f t="shared" si="0"/>
        <v>0</v>
      </c>
    </row>
    <row r="25" spans="1:11">
      <c r="A25">
        <v>22</v>
      </c>
      <c r="B25" s="24"/>
      <c r="C25" s="24"/>
      <c r="K25">
        <f t="shared" si="0"/>
        <v>0</v>
      </c>
    </row>
    <row r="26" spans="1:11">
      <c r="A26">
        <v>23</v>
      </c>
      <c r="B26" s="24"/>
      <c r="C26" s="24"/>
      <c r="K26">
        <f t="shared" si="0"/>
        <v>0</v>
      </c>
    </row>
    <row r="27" spans="1:11">
      <c r="A27">
        <v>24</v>
      </c>
      <c r="B27" s="24"/>
      <c r="C27" s="24"/>
      <c r="K27">
        <f t="shared" si="0"/>
        <v>0</v>
      </c>
    </row>
    <row r="28" spans="1:11">
      <c r="K28">
        <f t="shared" si="0"/>
        <v>0</v>
      </c>
    </row>
    <row r="29" spans="1:11">
      <c r="K29">
        <f t="shared" si="0"/>
        <v>0</v>
      </c>
    </row>
    <row r="30" spans="1:11">
      <c r="K30">
        <f t="shared" si="0"/>
        <v>0</v>
      </c>
    </row>
    <row r="31" spans="1:11">
      <c r="K31">
        <f t="shared" si="0"/>
        <v>0</v>
      </c>
    </row>
    <row r="32" spans="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  <row r="51" spans="11:11">
      <c r="K51">
        <f t="shared" si="0"/>
        <v>0</v>
      </c>
    </row>
  </sheetData>
  <sortState xmlns:xlrd2="http://schemas.microsoft.com/office/spreadsheetml/2017/richdata2" ref="A2:L10">
    <sortCondition descending="1" ref="K2:K10"/>
    <sortCondition ref="L2:L10"/>
    <sortCondition ref="D2:D10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L49"/>
  <sheetViews>
    <sheetView workbookViewId="0">
      <selection activeCell="L9" sqref="A1:L9"/>
    </sheetView>
  </sheetViews>
  <sheetFormatPr defaultRowHeight="14.45"/>
  <cols>
    <col min="1" max="1" width="3" bestFit="1" customWidth="1"/>
    <col min="2" max="2" width="16.5703125" bestFit="1" customWidth="1"/>
    <col min="3" max="3" width="11" style="2" bestFit="1" customWidth="1"/>
    <col min="4" max="4" width="11" style="2" customWidth="1"/>
    <col min="5" max="5" width="6.28515625" customWidth="1"/>
    <col min="6" max="6" width="7" customWidth="1"/>
    <col min="7" max="7" width="7.5703125" customWidth="1"/>
    <col min="8" max="8" width="8.7109375" customWidth="1"/>
    <col min="9" max="9" width="6.42578125" customWidth="1"/>
    <col min="10" max="10" width="7.140625" customWidth="1"/>
    <col min="12" max="12" width="9.140625" style="2" customWidth="1"/>
  </cols>
  <sheetData>
    <row r="1" spans="1:12" s="3" customFormat="1" ht="18.399999999999999">
      <c r="B1" s="3" t="s">
        <v>131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 ht="14.65">
      <c r="B2" s="28" t="s">
        <v>33</v>
      </c>
      <c r="C2" s="28" t="s">
        <v>34</v>
      </c>
      <c r="D2" s="2">
        <v>7.175925925925927E-4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2.7673611111111111E-3</v>
      </c>
    </row>
    <row r="3" spans="1:12" ht="14.65">
      <c r="B3" s="28" t="s">
        <v>19</v>
      </c>
      <c r="C3" s="28" t="s">
        <v>26</v>
      </c>
      <c r="D3" s="2">
        <v>2.7777777777777778E-4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2.8881944444444445E-3</v>
      </c>
    </row>
    <row r="4" spans="1:12" ht="14.65">
      <c r="B4" s="28" t="s">
        <v>19</v>
      </c>
      <c r="C4" s="28" t="s">
        <v>20</v>
      </c>
      <c r="D4" s="2">
        <v>4.2824074074074075E-4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180</v>
      </c>
      <c r="L4" s="2">
        <v>3.190740740740741E-3</v>
      </c>
    </row>
    <row r="5" spans="1:12" ht="14.65">
      <c r="B5" s="28" t="s">
        <v>54</v>
      </c>
      <c r="C5" s="28" t="s">
        <v>55</v>
      </c>
      <c r="D5" s="2">
        <v>5.5555555555555556E-4</v>
      </c>
      <c r="E5">
        <v>30</v>
      </c>
      <c r="F5">
        <v>30</v>
      </c>
      <c r="G5">
        <v>30</v>
      </c>
      <c r="H5">
        <v>30</v>
      </c>
      <c r="I5">
        <v>0</v>
      </c>
      <c r="J5">
        <v>0</v>
      </c>
      <c r="K5">
        <v>120</v>
      </c>
      <c r="L5" s="2">
        <v>4.1666666666666666E-3</v>
      </c>
    </row>
    <row r="6" spans="1:12" ht="14.65">
      <c r="B6" s="28" t="s">
        <v>35</v>
      </c>
      <c r="C6" s="28" t="s">
        <v>36</v>
      </c>
      <c r="D6" s="2">
        <v>7.5231481481481471E-4</v>
      </c>
      <c r="E6">
        <v>30</v>
      </c>
      <c r="F6">
        <v>30</v>
      </c>
      <c r="G6">
        <v>30</v>
      </c>
      <c r="H6">
        <v>0</v>
      </c>
      <c r="I6">
        <v>0</v>
      </c>
      <c r="J6">
        <v>0</v>
      </c>
      <c r="K6">
        <v>90</v>
      </c>
      <c r="L6" s="2">
        <v>4.1666666666666666E-3</v>
      </c>
    </row>
    <row r="7" spans="1:12" ht="14.65">
      <c r="B7" s="28" t="s">
        <v>59</v>
      </c>
      <c r="C7" s="28" t="s">
        <v>60</v>
      </c>
      <c r="D7" s="2">
        <v>1.4120370370370369E-3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1:12" ht="14.65">
      <c r="B8" s="28" t="s">
        <v>12</v>
      </c>
      <c r="C8" s="28" t="s">
        <v>13</v>
      </c>
      <c r="D8" s="2">
        <v>4.3981481481481481E-4</v>
      </c>
      <c r="E8">
        <v>30</v>
      </c>
      <c r="F8">
        <v>0</v>
      </c>
      <c r="G8">
        <v>0</v>
      </c>
      <c r="H8">
        <v>0</v>
      </c>
      <c r="I8">
        <v>0</v>
      </c>
      <c r="J8">
        <v>0</v>
      </c>
      <c r="K8">
        <v>30</v>
      </c>
      <c r="L8" s="2">
        <v>4.1666666666666666E-3</v>
      </c>
    </row>
    <row r="9" spans="1:12" ht="14.65">
      <c r="B9" s="28" t="s">
        <v>77</v>
      </c>
      <c r="C9" s="28" t="s">
        <v>28</v>
      </c>
      <c r="D9" s="2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2">
        <v>4.1666666666666666E-3</v>
      </c>
    </row>
    <row r="10" spans="1:12">
      <c r="B10" s="24"/>
    </row>
    <row r="11" spans="1:12">
      <c r="B11" s="24"/>
    </row>
    <row r="12" spans="1:12">
      <c r="B12" s="24"/>
    </row>
    <row r="13" spans="1:12">
      <c r="A13">
        <v>13</v>
      </c>
      <c r="B13" s="24"/>
    </row>
    <row r="14" spans="1:12">
      <c r="A14">
        <v>14</v>
      </c>
      <c r="B14" s="24"/>
      <c r="K14">
        <f t="shared" ref="K14:K49" si="0">SUM(E14:J14)</f>
        <v>0</v>
      </c>
    </row>
    <row r="15" spans="1:12">
      <c r="A15">
        <v>15</v>
      </c>
      <c r="B15" s="24"/>
      <c r="K15">
        <f t="shared" si="0"/>
        <v>0</v>
      </c>
    </row>
    <row r="16" spans="1:12">
      <c r="A16">
        <v>16</v>
      </c>
      <c r="B16" s="24"/>
      <c r="K16">
        <f t="shared" si="0"/>
        <v>0</v>
      </c>
    </row>
    <row r="17" spans="1:11">
      <c r="A17">
        <v>17</v>
      </c>
      <c r="B17" s="24"/>
      <c r="K17">
        <f t="shared" si="0"/>
        <v>0</v>
      </c>
    </row>
    <row r="18" spans="1:11">
      <c r="A18">
        <v>18</v>
      </c>
      <c r="B18" s="24"/>
      <c r="K18">
        <f t="shared" si="0"/>
        <v>0</v>
      </c>
    </row>
    <row r="19" spans="1:11">
      <c r="A19">
        <v>19</v>
      </c>
      <c r="B19" s="24"/>
      <c r="K19">
        <f t="shared" si="0"/>
        <v>0</v>
      </c>
    </row>
    <row r="20" spans="1:11">
      <c r="A20">
        <v>20</v>
      </c>
      <c r="B20" s="24"/>
      <c r="K20">
        <f t="shared" si="0"/>
        <v>0</v>
      </c>
    </row>
    <row r="21" spans="1:11">
      <c r="A21">
        <v>21</v>
      </c>
      <c r="B21" s="24"/>
      <c r="K21">
        <f t="shared" si="0"/>
        <v>0</v>
      </c>
    </row>
    <row r="22" spans="1:11">
      <c r="A22">
        <v>22</v>
      </c>
      <c r="B22" s="24"/>
      <c r="K22">
        <f t="shared" si="0"/>
        <v>0</v>
      </c>
    </row>
    <row r="23" spans="1:11">
      <c r="A23">
        <v>23</v>
      </c>
      <c r="B23" s="25"/>
      <c r="C23" s="42"/>
      <c r="K23">
        <f t="shared" si="0"/>
        <v>0</v>
      </c>
    </row>
    <row r="24" spans="1:11">
      <c r="K24">
        <f t="shared" si="0"/>
        <v>0</v>
      </c>
    </row>
    <row r="25" spans="1:11">
      <c r="K25">
        <f t="shared" si="0"/>
        <v>0</v>
      </c>
    </row>
    <row r="26" spans="1:11">
      <c r="K26">
        <f t="shared" si="0"/>
        <v>0</v>
      </c>
    </row>
    <row r="27" spans="1:11">
      <c r="K27">
        <f t="shared" si="0"/>
        <v>0</v>
      </c>
    </row>
    <row r="28" spans="1:11">
      <c r="K28">
        <f t="shared" si="0"/>
        <v>0</v>
      </c>
    </row>
    <row r="29" spans="1:11">
      <c r="K29">
        <f t="shared" si="0"/>
        <v>0</v>
      </c>
    </row>
    <row r="30" spans="1:11">
      <c r="K30">
        <f t="shared" si="0"/>
        <v>0</v>
      </c>
    </row>
    <row r="31" spans="1:11">
      <c r="K31">
        <f t="shared" si="0"/>
        <v>0</v>
      </c>
    </row>
    <row r="32" spans="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</sheetData>
  <sortState xmlns:xlrd2="http://schemas.microsoft.com/office/spreadsheetml/2017/richdata2" ref="A2:L9">
    <sortCondition descending="1" ref="K2:K9"/>
    <sortCondition ref="L2:L9"/>
    <sortCondition ref="D2:D9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O51"/>
  <sheetViews>
    <sheetView workbookViewId="0">
      <selection activeCell="O10" sqref="B2:O10"/>
    </sheetView>
  </sheetViews>
  <sheetFormatPr defaultRowHeight="14.45"/>
  <cols>
    <col min="1" max="1" width="3" bestFit="1" customWidth="1"/>
    <col min="2" max="2" width="16.5703125" bestFit="1" customWidth="1"/>
    <col min="3" max="3" width="9.7109375" bestFit="1" customWidth="1"/>
    <col min="4" max="4" width="2" customWidth="1"/>
    <col min="5" max="5" width="8.140625" bestFit="1" customWidth="1"/>
    <col min="6" max="6" width="7.140625" style="2" bestFit="1" customWidth="1"/>
    <col min="7" max="7" width="11" style="2" bestFit="1" customWidth="1"/>
    <col min="8" max="8" width="3.28515625" style="1" customWidth="1"/>
    <col min="9" max="9" width="8.140625" bestFit="1" customWidth="1"/>
    <col min="10" max="10" width="7.140625" style="2" bestFit="1" customWidth="1"/>
    <col min="11" max="11" width="11" style="2" bestFit="1" customWidth="1"/>
    <col min="12" max="12" width="3.28515625" style="1" customWidth="1"/>
    <col min="13" max="13" width="8.140625" bestFit="1" customWidth="1"/>
    <col min="14" max="14" width="9.140625" style="2" customWidth="1"/>
    <col min="15" max="15" width="11" style="2" bestFit="1" customWidth="1"/>
  </cols>
  <sheetData>
    <row r="1" spans="1:15" s="3" customFormat="1" ht="18.399999999999999">
      <c r="B1" s="3" t="s">
        <v>136</v>
      </c>
      <c r="C1" s="3" t="s">
        <v>132</v>
      </c>
      <c r="E1" s="3" t="s">
        <v>137</v>
      </c>
      <c r="F1" s="4" t="s">
        <v>135</v>
      </c>
      <c r="G1" s="4" t="s">
        <v>133</v>
      </c>
      <c r="H1" s="5"/>
      <c r="I1" s="3" t="s">
        <v>137</v>
      </c>
      <c r="J1" s="4" t="s">
        <v>135</v>
      </c>
      <c r="K1" s="4" t="s">
        <v>133</v>
      </c>
      <c r="L1" s="5"/>
      <c r="M1" s="3" t="s">
        <v>137</v>
      </c>
      <c r="N1" s="4" t="s">
        <v>135</v>
      </c>
      <c r="O1" s="4" t="s">
        <v>133</v>
      </c>
    </row>
    <row r="2" spans="1:15" ht="14.65">
      <c r="A2">
        <v>1</v>
      </c>
      <c r="B2" s="28" t="s">
        <v>19</v>
      </c>
      <c r="C2" s="28" t="s">
        <v>20</v>
      </c>
      <c r="D2" s="24"/>
      <c r="E2">
        <v>180</v>
      </c>
      <c r="F2" s="2">
        <v>2.1124999999999998E-3</v>
      </c>
      <c r="G2" s="2">
        <v>2.199074074074074E-4</v>
      </c>
      <c r="I2">
        <v>180</v>
      </c>
      <c r="J2" s="2">
        <v>3.1909722222222218E-3</v>
      </c>
      <c r="K2" s="2">
        <v>4.2824074074074075E-4</v>
      </c>
      <c r="M2">
        <f t="shared" ref="M2:M10" si="0">E2+I2</f>
        <v>360</v>
      </c>
      <c r="N2" s="2">
        <f t="shared" ref="N2:N10" si="1">F2+J2</f>
        <v>5.3034722222222216E-3</v>
      </c>
      <c r="O2" s="2">
        <f t="shared" ref="O2:O10" si="2">G2+K2</f>
        <v>6.4814814814814813E-4</v>
      </c>
    </row>
    <row r="3" spans="1:15" ht="14.65">
      <c r="A3">
        <v>4</v>
      </c>
      <c r="B3" s="28" t="s">
        <v>19</v>
      </c>
      <c r="C3" s="28" t="s">
        <v>26</v>
      </c>
      <c r="D3" s="24"/>
      <c r="E3">
        <v>150</v>
      </c>
      <c r="F3" s="2">
        <v>4.1666666666666666E-3</v>
      </c>
      <c r="G3" s="2">
        <v>5.3240740740740744E-4</v>
      </c>
      <c r="I3">
        <v>180</v>
      </c>
      <c r="J3" s="2">
        <v>2.8877314814814811E-3</v>
      </c>
      <c r="K3" s="2">
        <v>2.7777777777777778E-4</v>
      </c>
      <c r="M3">
        <f t="shared" si="0"/>
        <v>330</v>
      </c>
      <c r="N3" s="2">
        <f t="shared" si="1"/>
        <v>7.0543981481481482E-3</v>
      </c>
      <c r="O3" s="2">
        <f t="shared" si="2"/>
        <v>8.1018518518518527E-4</v>
      </c>
    </row>
    <row r="4" spans="1:15" ht="14.65">
      <c r="A4">
        <v>2</v>
      </c>
      <c r="B4" s="28" t="s">
        <v>54</v>
      </c>
      <c r="C4" s="28" t="s">
        <v>55</v>
      </c>
      <c r="D4" s="24"/>
      <c r="E4">
        <v>180</v>
      </c>
      <c r="F4" s="2">
        <v>2.6171296296296294E-3</v>
      </c>
      <c r="G4" s="2">
        <v>4.8611111111111104E-4</v>
      </c>
      <c r="I4">
        <v>120</v>
      </c>
      <c r="J4" s="2">
        <v>4.1666666666666666E-3</v>
      </c>
      <c r="K4" s="2">
        <v>5.5555555555555556E-4</v>
      </c>
      <c r="M4">
        <f t="shared" si="0"/>
        <v>300</v>
      </c>
      <c r="N4" s="2">
        <f t="shared" si="1"/>
        <v>6.7837962962962964E-3</v>
      </c>
      <c r="O4" s="2">
        <f t="shared" si="2"/>
        <v>1.0416666666666667E-3</v>
      </c>
    </row>
    <row r="5" spans="1:15" ht="14.65">
      <c r="A5">
        <v>8</v>
      </c>
      <c r="B5" s="28" t="s">
        <v>33</v>
      </c>
      <c r="C5" s="28" t="s">
        <v>34</v>
      </c>
      <c r="D5" s="24"/>
      <c r="E5">
        <v>60</v>
      </c>
      <c r="F5" s="2">
        <v>4.1666666666666666E-3</v>
      </c>
      <c r="G5" s="2">
        <v>2.7199074074074074E-3</v>
      </c>
      <c r="I5">
        <v>180</v>
      </c>
      <c r="J5" s="2">
        <v>2.7673611111111111E-3</v>
      </c>
      <c r="K5" s="2">
        <v>7.175925925925927E-4</v>
      </c>
      <c r="M5">
        <f t="shared" si="0"/>
        <v>240</v>
      </c>
      <c r="N5" s="2">
        <f t="shared" si="1"/>
        <v>6.9340277777777777E-3</v>
      </c>
      <c r="O5" s="2">
        <f t="shared" si="2"/>
        <v>3.4375E-3</v>
      </c>
    </row>
    <row r="6" spans="1:15" ht="14.65">
      <c r="A6">
        <v>3</v>
      </c>
      <c r="B6" s="28" t="s">
        <v>12</v>
      </c>
      <c r="C6" s="28" t="s">
        <v>13</v>
      </c>
      <c r="D6" s="24"/>
      <c r="E6">
        <v>180</v>
      </c>
      <c r="F6" s="2">
        <v>3.343402777777778E-3</v>
      </c>
      <c r="G6" s="2">
        <v>4.5138888888888892E-4</v>
      </c>
      <c r="I6">
        <v>30</v>
      </c>
      <c r="J6" s="2">
        <v>4.1666666666666666E-3</v>
      </c>
      <c r="K6" s="2">
        <v>4.3981481481481481E-4</v>
      </c>
      <c r="M6">
        <f t="shared" si="0"/>
        <v>210</v>
      </c>
      <c r="N6" s="2">
        <f t="shared" si="1"/>
        <v>7.5100694444444442E-3</v>
      </c>
      <c r="O6" s="2">
        <f t="shared" si="2"/>
        <v>8.9120370370370373E-4</v>
      </c>
    </row>
    <row r="7" spans="1:15" ht="14.65">
      <c r="A7">
        <v>6</v>
      </c>
      <c r="B7" s="28" t="s">
        <v>59</v>
      </c>
      <c r="C7" s="28" t="s">
        <v>60</v>
      </c>
      <c r="D7" s="24"/>
      <c r="E7">
        <v>90</v>
      </c>
      <c r="F7" s="2">
        <v>4.1666666666666666E-3</v>
      </c>
      <c r="G7" s="2">
        <v>6.018518518518519E-4</v>
      </c>
      <c r="I7">
        <v>90</v>
      </c>
      <c r="J7" s="2">
        <v>4.1666666666666666E-3</v>
      </c>
      <c r="K7" s="2">
        <v>1.4120370370370369E-3</v>
      </c>
      <c r="M7">
        <f t="shared" si="0"/>
        <v>180</v>
      </c>
      <c r="N7" s="2">
        <f t="shared" si="1"/>
        <v>8.3333333333333332E-3</v>
      </c>
      <c r="O7" s="2">
        <f t="shared" si="2"/>
        <v>2.0138888888888888E-3</v>
      </c>
    </row>
    <row r="8" spans="1:15" ht="14.65">
      <c r="A8">
        <v>5</v>
      </c>
      <c r="B8" s="28" t="s">
        <v>77</v>
      </c>
      <c r="C8" s="28" t="s">
        <v>28</v>
      </c>
      <c r="D8" s="24"/>
      <c r="E8">
        <v>120</v>
      </c>
      <c r="F8" s="2">
        <v>4.1666666666666666E-3</v>
      </c>
      <c r="G8" s="2">
        <v>3.2407407407407406E-4</v>
      </c>
      <c r="I8">
        <v>0</v>
      </c>
      <c r="J8" s="2">
        <v>0</v>
      </c>
      <c r="K8" s="2">
        <v>0</v>
      </c>
      <c r="M8">
        <f t="shared" si="0"/>
        <v>120</v>
      </c>
      <c r="N8" s="2">
        <f t="shared" si="1"/>
        <v>4.1666666666666666E-3</v>
      </c>
      <c r="O8" s="2">
        <f t="shared" si="2"/>
        <v>3.2407407407407406E-4</v>
      </c>
    </row>
    <row r="9" spans="1:15" ht="14.65">
      <c r="A9">
        <v>7</v>
      </c>
      <c r="B9" s="28" t="s">
        <v>49</v>
      </c>
      <c r="C9" s="28" t="s">
        <v>50</v>
      </c>
      <c r="D9" s="24"/>
      <c r="E9">
        <v>90</v>
      </c>
      <c r="F9" s="2">
        <v>4.1666666666666666E-3</v>
      </c>
      <c r="G9" s="2">
        <v>1.0416666666666667E-3</v>
      </c>
      <c r="M9">
        <f t="shared" si="0"/>
        <v>90</v>
      </c>
      <c r="N9" s="2">
        <f t="shared" si="1"/>
        <v>4.1666666666666666E-3</v>
      </c>
      <c r="O9" s="2">
        <f t="shared" si="2"/>
        <v>1.0416666666666667E-3</v>
      </c>
    </row>
    <row r="10" spans="1:15" ht="14.65">
      <c r="A10">
        <v>9</v>
      </c>
      <c r="B10" s="28" t="s">
        <v>35</v>
      </c>
      <c r="C10" s="28" t="s">
        <v>36</v>
      </c>
      <c r="D10" s="24"/>
      <c r="E10">
        <v>0</v>
      </c>
      <c r="F10" s="2">
        <v>4.1666666666666666E-3</v>
      </c>
      <c r="G10" s="2">
        <v>0</v>
      </c>
      <c r="I10">
        <v>90</v>
      </c>
      <c r="J10" s="2">
        <v>4.1666666666666666E-3</v>
      </c>
      <c r="K10" s="2">
        <v>7.5231481481481471E-4</v>
      </c>
      <c r="M10">
        <f t="shared" si="0"/>
        <v>90</v>
      </c>
      <c r="N10" s="2">
        <f t="shared" si="1"/>
        <v>8.3333333333333332E-3</v>
      </c>
      <c r="O10" s="2">
        <f t="shared" si="2"/>
        <v>7.5231481481481471E-4</v>
      </c>
    </row>
    <row r="11" spans="1:15">
      <c r="A11">
        <v>10</v>
      </c>
      <c r="B11" s="24"/>
      <c r="C11" s="24"/>
      <c r="D11" s="24"/>
      <c r="M11">
        <f t="shared" ref="M11:M24" si="3">E11+I11</f>
        <v>0</v>
      </c>
      <c r="N11" s="2">
        <f t="shared" ref="N11:N24" si="4">F11+J11</f>
        <v>0</v>
      </c>
      <c r="O11" s="2">
        <f t="shared" ref="O11:O24" si="5">G11+K11</f>
        <v>0</v>
      </c>
    </row>
    <row r="12" spans="1:15">
      <c r="A12">
        <v>11</v>
      </c>
      <c r="B12" s="24"/>
      <c r="C12" s="24"/>
      <c r="D12" s="24"/>
      <c r="M12">
        <f t="shared" si="3"/>
        <v>0</v>
      </c>
      <c r="N12" s="2">
        <f t="shared" si="4"/>
        <v>0</v>
      </c>
      <c r="O12" s="2">
        <f t="shared" si="5"/>
        <v>0</v>
      </c>
    </row>
    <row r="13" spans="1:15">
      <c r="A13">
        <v>12</v>
      </c>
      <c r="B13" s="24"/>
      <c r="C13" s="24"/>
      <c r="D13" s="24"/>
      <c r="M13">
        <f t="shared" si="3"/>
        <v>0</v>
      </c>
      <c r="N13" s="2">
        <f t="shared" si="4"/>
        <v>0</v>
      </c>
      <c r="O13" s="2">
        <f t="shared" si="5"/>
        <v>0</v>
      </c>
    </row>
    <row r="14" spans="1:15">
      <c r="A14">
        <v>13</v>
      </c>
      <c r="B14" s="24"/>
      <c r="C14" s="24"/>
      <c r="D14" s="24"/>
      <c r="M14">
        <f t="shared" si="3"/>
        <v>0</v>
      </c>
      <c r="N14" s="2">
        <f t="shared" si="4"/>
        <v>0</v>
      </c>
      <c r="O14" s="2">
        <f t="shared" si="5"/>
        <v>0</v>
      </c>
    </row>
    <row r="15" spans="1:15">
      <c r="A15">
        <v>14</v>
      </c>
      <c r="B15" s="24"/>
      <c r="C15" s="24"/>
      <c r="D15" s="24"/>
      <c r="M15">
        <f t="shared" si="3"/>
        <v>0</v>
      </c>
      <c r="N15" s="2">
        <f t="shared" si="4"/>
        <v>0</v>
      </c>
      <c r="O15" s="2">
        <f t="shared" si="5"/>
        <v>0</v>
      </c>
    </row>
    <row r="16" spans="1:15">
      <c r="A16">
        <v>15</v>
      </c>
      <c r="B16" s="24"/>
      <c r="C16" s="24"/>
      <c r="D16" s="24"/>
      <c r="M16">
        <f t="shared" si="3"/>
        <v>0</v>
      </c>
      <c r="N16" s="2">
        <f t="shared" si="4"/>
        <v>0</v>
      </c>
      <c r="O16" s="2">
        <f t="shared" si="5"/>
        <v>0</v>
      </c>
    </row>
    <row r="17" spans="1:15">
      <c r="A17">
        <v>16</v>
      </c>
      <c r="B17" s="24"/>
      <c r="C17" s="24"/>
      <c r="D17" s="24"/>
      <c r="M17">
        <f t="shared" si="3"/>
        <v>0</v>
      </c>
      <c r="N17" s="2">
        <f t="shared" si="4"/>
        <v>0</v>
      </c>
      <c r="O17" s="2">
        <f t="shared" si="5"/>
        <v>0</v>
      </c>
    </row>
    <row r="18" spans="1:15">
      <c r="A18">
        <v>17</v>
      </c>
      <c r="B18" s="24"/>
      <c r="C18" s="24"/>
      <c r="D18" s="24"/>
      <c r="M18">
        <f t="shared" si="3"/>
        <v>0</v>
      </c>
      <c r="N18" s="2">
        <f t="shared" si="4"/>
        <v>0</v>
      </c>
      <c r="O18" s="2">
        <f t="shared" si="5"/>
        <v>0</v>
      </c>
    </row>
    <row r="19" spans="1:15">
      <c r="A19">
        <v>18</v>
      </c>
      <c r="B19" s="24"/>
      <c r="C19" s="24"/>
      <c r="D19" s="24"/>
      <c r="M19">
        <f t="shared" si="3"/>
        <v>0</v>
      </c>
      <c r="N19" s="2">
        <f t="shared" si="4"/>
        <v>0</v>
      </c>
      <c r="O19" s="2">
        <f t="shared" si="5"/>
        <v>0</v>
      </c>
    </row>
    <row r="20" spans="1:15">
      <c r="A20">
        <v>19</v>
      </c>
      <c r="B20" s="24"/>
      <c r="C20" s="24"/>
      <c r="D20" s="24"/>
      <c r="M20">
        <f t="shared" si="3"/>
        <v>0</v>
      </c>
      <c r="N20" s="2">
        <f t="shared" si="4"/>
        <v>0</v>
      </c>
      <c r="O20" s="2">
        <f t="shared" si="5"/>
        <v>0</v>
      </c>
    </row>
    <row r="21" spans="1:15">
      <c r="A21">
        <v>20</v>
      </c>
      <c r="B21" s="24"/>
      <c r="C21" s="24"/>
      <c r="D21" s="24"/>
      <c r="M21">
        <f t="shared" si="3"/>
        <v>0</v>
      </c>
      <c r="N21" s="2">
        <f t="shared" si="4"/>
        <v>0</v>
      </c>
      <c r="O21" s="2">
        <f t="shared" si="5"/>
        <v>0</v>
      </c>
    </row>
    <row r="22" spans="1:15">
      <c r="A22">
        <v>21</v>
      </c>
      <c r="B22" s="24"/>
      <c r="C22" s="24"/>
      <c r="D22" s="24"/>
      <c r="M22">
        <f t="shared" si="3"/>
        <v>0</v>
      </c>
      <c r="N22" s="2">
        <f t="shared" si="4"/>
        <v>0</v>
      </c>
      <c r="O22" s="2">
        <f t="shared" si="5"/>
        <v>0</v>
      </c>
    </row>
    <row r="23" spans="1:15">
      <c r="A23">
        <v>22</v>
      </c>
      <c r="B23" s="24"/>
      <c r="C23" s="24"/>
      <c r="D23" s="24"/>
      <c r="M23">
        <f t="shared" si="3"/>
        <v>0</v>
      </c>
      <c r="N23" s="2">
        <f t="shared" si="4"/>
        <v>0</v>
      </c>
      <c r="O23" s="2">
        <f t="shared" si="5"/>
        <v>0</v>
      </c>
    </row>
    <row r="24" spans="1:15">
      <c r="A24">
        <v>23</v>
      </c>
      <c r="B24" s="24"/>
      <c r="C24" s="24"/>
      <c r="D24" s="24"/>
      <c r="M24">
        <f t="shared" si="3"/>
        <v>0</v>
      </c>
      <c r="N24" s="2">
        <f t="shared" si="4"/>
        <v>0</v>
      </c>
      <c r="O24" s="2">
        <f t="shared" si="5"/>
        <v>0</v>
      </c>
    </row>
    <row r="25" spans="1:15">
      <c r="M25">
        <f t="shared" ref="M25:O51" si="6">E25+I25</f>
        <v>0</v>
      </c>
      <c r="N25" s="2">
        <f t="shared" si="6"/>
        <v>0</v>
      </c>
      <c r="O25" s="2">
        <f t="shared" si="6"/>
        <v>0</v>
      </c>
    </row>
    <row r="26" spans="1:15">
      <c r="M26">
        <f t="shared" si="6"/>
        <v>0</v>
      </c>
      <c r="N26" s="2">
        <f t="shared" si="6"/>
        <v>0</v>
      </c>
      <c r="O26" s="2">
        <f t="shared" si="6"/>
        <v>0</v>
      </c>
    </row>
    <row r="27" spans="1:15">
      <c r="M27">
        <f t="shared" si="6"/>
        <v>0</v>
      </c>
      <c r="N27" s="2">
        <f t="shared" si="6"/>
        <v>0</v>
      </c>
      <c r="O27" s="2">
        <f t="shared" si="6"/>
        <v>0</v>
      </c>
    </row>
    <row r="28" spans="1:15">
      <c r="M28">
        <f t="shared" si="6"/>
        <v>0</v>
      </c>
      <c r="N28" s="2">
        <f t="shared" si="6"/>
        <v>0</v>
      </c>
      <c r="O28" s="2">
        <f t="shared" si="6"/>
        <v>0</v>
      </c>
    </row>
    <row r="29" spans="1:15">
      <c r="M29">
        <f t="shared" si="6"/>
        <v>0</v>
      </c>
      <c r="N29" s="2">
        <f t="shared" si="6"/>
        <v>0</v>
      </c>
      <c r="O29" s="2">
        <f t="shared" si="6"/>
        <v>0</v>
      </c>
    </row>
    <row r="30" spans="1:15">
      <c r="M30">
        <f t="shared" si="6"/>
        <v>0</v>
      </c>
      <c r="N30" s="2">
        <f t="shared" si="6"/>
        <v>0</v>
      </c>
      <c r="O30" s="2">
        <f t="shared" si="6"/>
        <v>0</v>
      </c>
    </row>
    <row r="31" spans="1:15">
      <c r="M31">
        <f t="shared" si="6"/>
        <v>0</v>
      </c>
      <c r="N31" s="2">
        <f t="shared" si="6"/>
        <v>0</v>
      </c>
      <c r="O31" s="2">
        <f t="shared" si="6"/>
        <v>0</v>
      </c>
    </row>
    <row r="32" spans="1:15">
      <c r="M32">
        <f t="shared" si="6"/>
        <v>0</v>
      </c>
      <c r="N32" s="2">
        <f t="shared" si="6"/>
        <v>0</v>
      </c>
      <c r="O32" s="2">
        <f t="shared" si="6"/>
        <v>0</v>
      </c>
    </row>
    <row r="33" spans="13:15">
      <c r="M33">
        <f t="shared" si="6"/>
        <v>0</v>
      </c>
      <c r="N33" s="2">
        <f t="shared" si="6"/>
        <v>0</v>
      </c>
      <c r="O33" s="2">
        <f t="shared" si="6"/>
        <v>0</v>
      </c>
    </row>
    <row r="34" spans="13:15">
      <c r="M34">
        <f t="shared" si="6"/>
        <v>0</v>
      </c>
      <c r="N34" s="2">
        <f t="shared" si="6"/>
        <v>0</v>
      </c>
      <c r="O34" s="2">
        <f t="shared" si="6"/>
        <v>0</v>
      </c>
    </row>
    <row r="35" spans="13:15">
      <c r="M35">
        <f t="shared" si="6"/>
        <v>0</v>
      </c>
      <c r="N35" s="2">
        <f t="shared" si="6"/>
        <v>0</v>
      </c>
      <c r="O35" s="2">
        <f t="shared" si="6"/>
        <v>0</v>
      </c>
    </row>
    <row r="36" spans="13:15">
      <c r="M36">
        <f t="shared" si="6"/>
        <v>0</v>
      </c>
      <c r="N36" s="2">
        <f t="shared" si="6"/>
        <v>0</v>
      </c>
      <c r="O36" s="2">
        <f t="shared" si="6"/>
        <v>0</v>
      </c>
    </row>
    <row r="37" spans="13:15">
      <c r="M37">
        <f t="shared" si="6"/>
        <v>0</v>
      </c>
      <c r="N37" s="2">
        <f t="shared" si="6"/>
        <v>0</v>
      </c>
      <c r="O37" s="2">
        <f t="shared" si="6"/>
        <v>0</v>
      </c>
    </row>
    <row r="38" spans="13:15">
      <c r="M38">
        <f t="shared" si="6"/>
        <v>0</v>
      </c>
      <c r="N38" s="2">
        <f t="shared" si="6"/>
        <v>0</v>
      </c>
      <c r="O38" s="2">
        <f t="shared" si="6"/>
        <v>0</v>
      </c>
    </row>
    <row r="39" spans="13:15">
      <c r="M39">
        <f t="shared" si="6"/>
        <v>0</v>
      </c>
      <c r="N39" s="2">
        <f t="shared" si="6"/>
        <v>0</v>
      </c>
      <c r="O39" s="2">
        <f t="shared" si="6"/>
        <v>0</v>
      </c>
    </row>
    <row r="40" spans="13:15">
      <c r="M40">
        <f t="shared" si="6"/>
        <v>0</v>
      </c>
      <c r="N40" s="2">
        <f t="shared" si="6"/>
        <v>0</v>
      </c>
      <c r="O40" s="2">
        <f t="shared" si="6"/>
        <v>0</v>
      </c>
    </row>
    <row r="41" spans="13:15">
      <c r="M41">
        <f t="shared" si="6"/>
        <v>0</v>
      </c>
      <c r="N41" s="2">
        <f t="shared" si="6"/>
        <v>0</v>
      </c>
      <c r="O41" s="2">
        <f t="shared" si="6"/>
        <v>0</v>
      </c>
    </row>
    <row r="42" spans="13:15">
      <c r="M42">
        <f t="shared" si="6"/>
        <v>0</v>
      </c>
      <c r="N42" s="2">
        <f t="shared" si="6"/>
        <v>0</v>
      </c>
      <c r="O42" s="2">
        <f t="shared" si="6"/>
        <v>0</v>
      </c>
    </row>
    <row r="43" spans="13:15">
      <c r="M43">
        <f t="shared" si="6"/>
        <v>0</v>
      </c>
      <c r="N43" s="2">
        <f t="shared" si="6"/>
        <v>0</v>
      </c>
      <c r="O43" s="2">
        <f t="shared" si="6"/>
        <v>0</v>
      </c>
    </row>
    <row r="44" spans="13:15">
      <c r="M44">
        <f t="shared" si="6"/>
        <v>0</v>
      </c>
      <c r="N44" s="2">
        <f t="shared" si="6"/>
        <v>0</v>
      </c>
      <c r="O44" s="2">
        <f t="shared" si="6"/>
        <v>0</v>
      </c>
    </row>
    <row r="45" spans="13:15">
      <c r="M45">
        <f t="shared" si="6"/>
        <v>0</v>
      </c>
      <c r="N45" s="2">
        <f t="shared" si="6"/>
        <v>0</v>
      </c>
      <c r="O45" s="2">
        <f t="shared" si="6"/>
        <v>0</v>
      </c>
    </row>
    <row r="46" spans="13:15">
      <c r="M46">
        <f t="shared" si="6"/>
        <v>0</v>
      </c>
      <c r="N46" s="2">
        <f t="shared" si="6"/>
        <v>0</v>
      </c>
      <c r="O46" s="2">
        <f t="shared" si="6"/>
        <v>0</v>
      </c>
    </row>
    <row r="47" spans="13:15">
      <c r="M47">
        <f t="shared" si="6"/>
        <v>0</v>
      </c>
      <c r="N47" s="2">
        <f t="shared" si="6"/>
        <v>0</v>
      </c>
      <c r="O47" s="2">
        <f t="shared" si="6"/>
        <v>0</v>
      </c>
    </row>
    <row r="48" spans="13:15">
      <c r="M48">
        <f t="shared" si="6"/>
        <v>0</v>
      </c>
      <c r="N48" s="2">
        <f t="shared" si="6"/>
        <v>0</v>
      </c>
      <c r="O48" s="2">
        <f t="shared" si="6"/>
        <v>0</v>
      </c>
    </row>
    <row r="49" spans="13:15">
      <c r="M49">
        <f t="shared" si="6"/>
        <v>0</v>
      </c>
      <c r="N49" s="2">
        <f t="shared" si="6"/>
        <v>0</v>
      </c>
      <c r="O49" s="2">
        <f t="shared" si="6"/>
        <v>0</v>
      </c>
    </row>
    <row r="50" spans="13:15">
      <c r="M50">
        <f t="shared" si="6"/>
        <v>0</v>
      </c>
      <c r="N50" s="2">
        <f t="shared" si="6"/>
        <v>0</v>
      </c>
      <c r="O50" s="2">
        <f t="shared" si="6"/>
        <v>0</v>
      </c>
    </row>
    <row r="51" spans="13:15">
      <c r="M51">
        <f t="shared" si="6"/>
        <v>0</v>
      </c>
      <c r="N51" s="2">
        <f t="shared" si="6"/>
        <v>0</v>
      </c>
      <c r="O51" s="2">
        <f t="shared" si="6"/>
        <v>0</v>
      </c>
    </row>
  </sheetData>
  <sortState xmlns:xlrd2="http://schemas.microsoft.com/office/spreadsheetml/2017/richdata2" ref="A1:O10">
    <sortCondition descending="1" ref="M1:M10"/>
    <sortCondition ref="N1:N10"/>
    <sortCondition ref="O1:O10"/>
  </sortState>
  <phoneticPr fontId="21" type="noConversion"/>
  <printOptions gridLines="1"/>
  <pageMargins left="0.7" right="0.7" top="0.75" bottom="0.75" header="0.3" footer="0.3"/>
  <pageSetup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L51"/>
  <sheetViews>
    <sheetView workbookViewId="0">
      <selection activeCell="D2" sqref="D2:D11"/>
    </sheetView>
  </sheetViews>
  <sheetFormatPr defaultRowHeight="14.45"/>
  <cols>
    <col min="1" max="1" width="3" bestFit="1" customWidth="1"/>
    <col min="2" max="2" width="15.140625" customWidth="1"/>
    <col min="3" max="3" width="9" bestFit="1" customWidth="1"/>
    <col min="4" max="4" width="11" style="2" bestFit="1" customWidth="1"/>
    <col min="12" max="12" width="9.140625" style="2" customWidth="1"/>
  </cols>
  <sheetData>
    <row r="1" spans="1:12" s="3" customFormat="1" ht="18.399999999999999">
      <c r="B1" s="3" t="s">
        <v>136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>
      <c r="B2" s="24" t="s">
        <v>61</v>
      </c>
      <c r="C2" s="24" t="s">
        <v>47</v>
      </c>
      <c r="D2" s="2">
        <v>3.2407407407407406E-4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2.4920138888888887E-3</v>
      </c>
    </row>
    <row r="3" spans="1:12" ht="14.65">
      <c r="B3" s="28" t="s">
        <v>17</v>
      </c>
      <c r="C3" s="28" t="s">
        <v>18</v>
      </c>
      <c r="D3" s="2">
        <v>2.7777777777777778E-4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2.8475694444444447E-3</v>
      </c>
    </row>
    <row r="4" spans="1:12" ht="14.65">
      <c r="B4" s="28" t="s">
        <v>40</v>
      </c>
      <c r="C4" s="28" t="s">
        <v>41</v>
      </c>
      <c r="D4" s="2">
        <v>3.4722222222222224E-4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180</v>
      </c>
      <c r="L4" s="2">
        <v>3.4796296296296294E-3</v>
      </c>
    </row>
    <row r="5" spans="1:12" ht="14.65">
      <c r="B5" s="28" t="s">
        <v>10</v>
      </c>
      <c r="C5" s="28" t="s">
        <v>11</v>
      </c>
      <c r="D5" s="2">
        <v>5.3240740740740744E-4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v>180</v>
      </c>
      <c r="L5" s="2">
        <v>4.1525462962962965E-3</v>
      </c>
    </row>
    <row r="6" spans="1:12" ht="15.6">
      <c r="B6" s="68" t="s">
        <v>51</v>
      </c>
      <c r="C6" s="68" t="s">
        <v>56</v>
      </c>
      <c r="D6" s="2">
        <v>8.3333333333333339E-4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1:12" ht="15.6">
      <c r="B7" s="68" t="s">
        <v>51</v>
      </c>
      <c r="C7" s="68" t="s">
        <v>52</v>
      </c>
      <c r="D7" s="2">
        <v>5.9027777777777778E-4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1:12" ht="14.65">
      <c r="B8" s="28" t="s">
        <v>81</v>
      </c>
      <c r="C8" s="28" t="s">
        <v>32</v>
      </c>
      <c r="D8" s="2">
        <v>5.9027777777777778E-4</v>
      </c>
      <c r="E8">
        <v>30</v>
      </c>
      <c r="F8">
        <v>30</v>
      </c>
      <c r="G8">
        <v>0</v>
      </c>
      <c r="H8">
        <v>0</v>
      </c>
      <c r="I8">
        <v>0</v>
      </c>
      <c r="J8">
        <v>0</v>
      </c>
      <c r="K8">
        <v>60</v>
      </c>
      <c r="L8" s="2">
        <v>4.1666666666666666E-3</v>
      </c>
    </row>
    <row r="9" spans="1:12" ht="14.65">
      <c r="B9" s="28" t="s">
        <v>23</v>
      </c>
      <c r="C9" s="28" t="s">
        <v>45</v>
      </c>
      <c r="D9" s="2">
        <v>1.2731481481481483E-3</v>
      </c>
      <c r="E9">
        <v>30</v>
      </c>
      <c r="F9">
        <v>30</v>
      </c>
      <c r="G9">
        <v>0</v>
      </c>
      <c r="H9">
        <v>0</v>
      </c>
      <c r="I9">
        <v>0</v>
      </c>
      <c r="J9">
        <v>0</v>
      </c>
      <c r="K9">
        <v>60</v>
      </c>
      <c r="L9" s="2">
        <v>4.1666666666666666E-3</v>
      </c>
    </row>
    <row r="10" spans="1:12" ht="14.65">
      <c r="B10" s="28" t="s">
        <v>17</v>
      </c>
      <c r="C10" s="28" t="s">
        <v>25</v>
      </c>
      <c r="D10" s="2">
        <v>1.5624999999999999E-3</v>
      </c>
      <c r="E10">
        <v>30</v>
      </c>
      <c r="F10">
        <v>0</v>
      </c>
      <c r="G10">
        <v>0</v>
      </c>
      <c r="H10">
        <v>0</v>
      </c>
      <c r="I10">
        <v>0</v>
      </c>
      <c r="J10">
        <v>0</v>
      </c>
      <c r="K10">
        <v>30</v>
      </c>
      <c r="L10" s="2">
        <v>4.1666666666666666E-3</v>
      </c>
    </row>
    <row r="11" spans="1:12" ht="14.65">
      <c r="B11" s="28" t="s">
        <v>23</v>
      </c>
      <c r="C11" s="28" t="s">
        <v>24</v>
      </c>
      <c r="D11" s="2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2">
        <v>0</v>
      </c>
    </row>
    <row r="12" spans="1:12">
      <c r="A12">
        <v>9</v>
      </c>
    </row>
    <row r="13" spans="1:12">
      <c r="A13">
        <v>10</v>
      </c>
    </row>
    <row r="14" spans="1:12">
      <c r="A14">
        <v>11</v>
      </c>
      <c r="B14" s="24"/>
      <c r="C14" s="24"/>
    </row>
    <row r="15" spans="1:12">
      <c r="A15">
        <v>12</v>
      </c>
      <c r="B15" s="24"/>
      <c r="C15" s="24"/>
    </row>
    <row r="16" spans="1:12">
      <c r="A16">
        <v>13</v>
      </c>
    </row>
    <row r="17" spans="11:11">
      <c r="K17">
        <f t="shared" ref="K17:K51" si="0">SUM(E17:J17)</f>
        <v>0</v>
      </c>
    </row>
    <row r="18" spans="11:11">
      <c r="K18">
        <f t="shared" si="0"/>
        <v>0</v>
      </c>
    </row>
    <row r="19" spans="11:11">
      <c r="K19">
        <f t="shared" si="0"/>
        <v>0</v>
      </c>
    </row>
    <row r="20" spans="11:11">
      <c r="K20">
        <f t="shared" si="0"/>
        <v>0</v>
      </c>
    </row>
    <row r="21" spans="11:11">
      <c r="K21">
        <f t="shared" si="0"/>
        <v>0</v>
      </c>
    </row>
    <row r="22" spans="11:11">
      <c r="K22">
        <f t="shared" si="0"/>
        <v>0</v>
      </c>
    </row>
    <row r="23" spans="11:11">
      <c r="K23">
        <f t="shared" si="0"/>
        <v>0</v>
      </c>
    </row>
    <row r="24" spans="11:11">
      <c r="K24">
        <f t="shared" si="0"/>
        <v>0</v>
      </c>
    </row>
    <row r="25" spans="11:11">
      <c r="K25">
        <f t="shared" si="0"/>
        <v>0</v>
      </c>
    </row>
    <row r="26" spans="11:11">
      <c r="K26">
        <f t="shared" si="0"/>
        <v>0</v>
      </c>
    </row>
    <row r="27" spans="11:11">
      <c r="K27">
        <f t="shared" si="0"/>
        <v>0</v>
      </c>
    </row>
    <row r="28" spans="11:11">
      <c r="K28">
        <f t="shared" si="0"/>
        <v>0</v>
      </c>
    </row>
    <row r="29" spans="11:11">
      <c r="K29">
        <f t="shared" si="0"/>
        <v>0</v>
      </c>
    </row>
    <row r="30" spans="11:11">
      <c r="K30">
        <f t="shared" si="0"/>
        <v>0</v>
      </c>
    </row>
    <row r="31" spans="11:11">
      <c r="K31">
        <f t="shared" si="0"/>
        <v>0</v>
      </c>
    </row>
    <row r="32" spans="1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  <row r="51" spans="11:11">
      <c r="K51">
        <f t="shared" si="0"/>
        <v>0</v>
      </c>
    </row>
  </sheetData>
  <sortState xmlns:xlrd2="http://schemas.microsoft.com/office/spreadsheetml/2017/richdata2" ref="A2:M12">
    <sortCondition descending="1" ref="K2:K12"/>
    <sortCondition ref="L2:L12"/>
    <sortCondition ref="D2:D12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B1:L50"/>
  <sheetViews>
    <sheetView workbookViewId="0">
      <selection activeCell="L12" sqref="B1:L12"/>
    </sheetView>
  </sheetViews>
  <sheetFormatPr defaultRowHeight="14.45"/>
  <cols>
    <col min="1" max="1" width="3" bestFit="1" customWidth="1"/>
    <col min="2" max="2" width="16.5703125" bestFit="1" customWidth="1"/>
    <col min="3" max="3" width="7.7109375" style="2" customWidth="1"/>
    <col min="4" max="4" width="11" style="2" customWidth="1"/>
    <col min="12" max="12" width="9.140625" style="2" customWidth="1"/>
  </cols>
  <sheetData>
    <row r="1" spans="2:12" s="3" customFormat="1" ht="18.399999999999999">
      <c r="B1" s="3" t="s">
        <v>136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2:12" ht="14.65">
      <c r="B2" s="28" t="s">
        <v>17</v>
      </c>
      <c r="C2" s="28" t="s">
        <v>18</v>
      </c>
      <c r="D2" s="2">
        <v>4.5138888888888892E-4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2.4275462962962961E-3</v>
      </c>
    </row>
    <row r="3" spans="2:12" ht="14.65">
      <c r="B3" s="28" t="s">
        <v>61</v>
      </c>
      <c r="C3" s="28" t="s">
        <v>47</v>
      </c>
      <c r="D3" s="2">
        <v>6.8287037037037025E-4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3.2380787037037035E-3</v>
      </c>
    </row>
    <row r="4" spans="2:12" ht="14.65">
      <c r="B4" s="28" t="s">
        <v>10</v>
      </c>
      <c r="C4" s="28" t="s">
        <v>11</v>
      </c>
      <c r="D4" s="2">
        <v>3.7037037037037035E-4</v>
      </c>
      <c r="E4">
        <v>30</v>
      </c>
      <c r="F4">
        <v>30</v>
      </c>
      <c r="G4">
        <v>30</v>
      </c>
      <c r="H4">
        <v>30</v>
      </c>
      <c r="I4">
        <v>30</v>
      </c>
      <c r="J4">
        <v>0</v>
      </c>
      <c r="K4">
        <v>150</v>
      </c>
      <c r="L4" s="2">
        <v>4.1666666666666666E-3</v>
      </c>
    </row>
    <row r="5" spans="2:12" ht="14.65">
      <c r="B5" s="28" t="s">
        <v>17</v>
      </c>
      <c r="C5" s="28" t="s">
        <v>25</v>
      </c>
      <c r="D5" s="2">
        <v>6.5972222222222213E-4</v>
      </c>
      <c r="E5">
        <v>30</v>
      </c>
      <c r="F5">
        <v>30</v>
      </c>
      <c r="G5">
        <v>30</v>
      </c>
      <c r="H5">
        <v>30</v>
      </c>
      <c r="I5">
        <v>30</v>
      </c>
      <c r="J5">
        <v>0</v>
      </c>
      <c r="K5">
        <v>150</v>
      </c>
      <c r="L5" s="2">
        <v>4.1666666666666666E-3</v>
      </c>
    </row>
    <row r="6" spans="2:12" ht="14.65">
      <c r="B6" s="28" t="s">
        <v>40</v>
      </c>
      <c r="C6" s="28" t="s">
        <v>41</v>
      </c>
      <c r="D6" s="2">
        <v>4.6296296296296293E-4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2:12" ht="14.65">
      <c r="B7" s="28" t="s">
        <v>23</v>
      </c>
      <c r="C7" s="28" t="s">
        <v>45</v>
      </c>
      <c r="D7" s="2">
        <v>7.291666666666667E-4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2:12" ht="15.6">
      <c r="B8" s="68" t="s">
        <v>51</v>
      </c>
      <c r="C8" s="68" t="s">
        <v>56</v>
      </c>
      <c r="D8" s="2">
        <v>4.1666666666666669E-4</v>
      </c>
      <c r="E8">
        <v>30</v>
      </c>
      <c r="F8">
        <v>0</v>
      </c>
      <c r="G8">
        <v>0</v>
      </c>
      <c r="H8">
        <v>0</v>
      </c>
      <c r="I8">
        <v>0</v>
      </c>
      <c r="J8">
        <v>0</v>
      </c>
      <c r="K8">
        <v>30</v>
      </c>
      <c r="L8" s="2">
        <v>4.1666666666666666E-3</v>
      </c>
    </row>
    <row r="9" spans="2:12" ht="14.65">
      <c r="B9" s="28" t="s">
        <v>23</v>
      </c>
      <c r="C9" s="28" t="s">
        <v>24</v>
      </c>
      <c r="D9" s="2">
        <v>9.4907407407407408E-4</v>
      </c>
      <c r="E9">
        <v>30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 s="2">
        <v>4.1666666666666666E-3</v>
      </c>
    </row>
    <row r="10" spans="2:12" ht="15.6">
      <c r="B10" s="68" t="s">
        <v>51</v>
      </c>
      <c r="C10" s="68" t="s">
        <v>52</v>
      </c>
      <c r="D10" s="2">
        <v>1.6435185185185183E-3</v>
      </c>
      <c r="E10">
        <v>30</v>
      </c>
      <c r="F10">
        <v>0</v>
      </c>
      <c r="G10">
        <v>0</v>
      </c>
      <c r="H10">
        <v>0</v>
      </c>
      <c r="I10">
        <v>0</v>
      </c>
      <c r="J10">
        <v>0</v>
      </c>
      <c r="K10">
        <v>30</v>
      </c>
      <c r="L10" s="2">
        <v>4.1666666666666666E-3</v>
      </c>
    </row>
    <row r="11" spans="2:12" ht="14.65">
      <c r="B11" s="28" t="s">
        <v>81</v>
      </c>
      <c r="C11" s="28" t="s">
        <v>32</v>
      </c>
      <c r="D11" s="2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2">
        <v>4.1666666666666666E-3</v>
      </c>
    </row>
    <row r="12" spans="2:12">
      <c r="B12" s="24"/>
    </row>
    <row r="13" spans="2:12">
      <c r="B13" s="25"/>
      <c r="C13" s="42"/>
    </row>
    <row r="16" spans="2:12">
      <c r="K16">
        <f t="shared" ref="K16:K50" si="0">SUM(E16:J16)</f>
        <v>0</v>
      </c>
    </row>
    <row r="17" spans="11:11">
      <c r="K17">
        <f t="shared" si="0"/>
        <v>0</v>
      </c>
    </row>
    <row r="18" spans="11:11">
      <c r="K18">
        <f t="shared" si="0"/>
        <v>0</v>
      </c>
    </row>
    <row r="19" spans="11:11">
      <c r="K19">
        <f t="shared" si="0"/>
        <v>0</v>
      </c>
    </row>
    <row r="20" spans="11:11">
      <c r="K20">
        <f t="shared" si="0"/>
        <v>0</v>
      </c>
    </row>
    <row r="21" spans="11:11">
      <c r="K21">
        <f t="shared" si="0"/>
        <v>0</v>
      </c>
    </row>
    <row r="22" spans="11:11">
      <c r="K22">
        <f t="shared" si="0"/>
        <v>0</v>
      </c>
    </row>
    <row r="23" spans="11:11">
      <c r="K23">
        <f t="shared" si="0"/>
        <v>0</v>
      </c>
    </row>
    <row r="24" spans="11:11">
      <c r="K24">
        <f t="shared" si="0"/>
        <v>0</v>
      </c>
    </row>
    <row r="25" spans="11:11">
      <c r="K25">
        <f t="shared" si="0"/>
        <v>0</v>
      </c>
    </row>
    <row r="26" spans="11:11">
      <c r="K26">
        <f t="shared" si="0"/>
        <v>0</v>
      </c>
    </row>
    <row r="27" spans="11:11">
      <c r="K27">
        <f t="shared" si="0"/>
        <v>0</v>
      </c>
    </row>
    <row r="28" spans="11:11">
      <c r="K28">
        <f t="shared" si="0"/>
        <v>0</v>
      </c>
    </row>
    <row r="29" spans="11:11">
      <c r="K29">
        <f t="shared" si="0"/>
        <v>0</v>
      </c>
    </row>
    <row r="30" spans="11:11">
      <c r="K30">
        <f t="shared" si="0"/>
        <v>0</v>
      </c>
    </row>
    <row r="31" spans="11:11">
      <c r="K31">
        <f t="shared" si="0"/>
        <v>0</v>
      </c>
    </row>
    <row r="32" spans="1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</sheetData>
  <sortState xmlns:xlrd2="http://schemas.microsoft.com/office/spreadsheetml/2017/richdata2" ref="B2:L12">
    <sortCondition descending="1" ref="K2:K12"/>
    <sortCondition ref="L2:L12"/>
    <sortCondition ref="D2:D12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B1:O51"/>
  <sheetViews>
    <sheetView workbookViewId="0">
      <selection activeCell="V12" sqref="V12"/>
    </sheetView>
  </sheetViews>
  <sheetFormatPr defaultRowHeight="14.45"/>
  <cols>
    <col min="1" max="1" width="3" bestFit="1" customWidth="1"/>
    <col min="2" max="2" width="16.5703125" bestFit="1" customWidth="1"/>
    <col min="3" max="3" width="9" bestFit="1" customWidth="1"/>
    <col min="4" max="4" width="3.28515625" customWidth="1"/>
    <col min="5" max="5" width="8.140625" bestFit="1" customWidth="1"/>
    <col min="6" max="6" width="7.140625" style="2" bestFit="1" customWidth="1"/>
    <col min="7" max="7" width="11" style="2" bestFit="1" customWidth="1"/>
    <col min="8" max="8" width="3.28515625" style="1" customWidth="1"/>
    <col min="9" max="9" width="8.140625" bestFit="1" customWidth="1"/>
    <col min="10" max="10" width="7.140625" style="2" bestFit="1" customWidth="1"/>
    <col min="11" max="11" width="11" style="2" bestFit="1" customWidth="1"/>
    <col min="12" max="12" width="3.28515625" style="1" customWidth="1"/>
    <col min="13" max="13" width="8.140625" bestFit="1" customWidth="1"/>
    <col min="14" max="14" width="7.140625" style="2" bestFit="1" customWidth="1"/>
    <col min="15" max="15" width="11" style="2" bestFit="1" customWidth="1"/>
  </cols>
  <sheetData>
    <row r="1" spans="2:15" s="3" customFormat="1" ht="18.399999999999999">
      <c r="B1" s="3" t="s">
        <v>131</v>
      </c>
      <c r="C1" s="3" t="s">
        <v>132</v>
      </c>
      <c r="E1" s="3" t="s">
        <v>137</v>
      </c>
      <c r="F1" s="4" t="s">
        <v>135</v>
      </c>
      <c r="G1" s="4" t="s">
        <v>133</v>
      </c>
      <c r="H1" s="5"/>
      <c r="I1" s="3" t="s">
        <v>137</v>
      </c>
      <c r="J1" s="4" t="s">
        <v>135</v>
      </c>
      <c r="K1" s="4" t="s">
        <v>133</v>
      </c>
      <c r="L1" s="5"/>
      <c r="M1" s="3" t="s">
        <v>137</v>
      </c>
      <c r="N1" s="4" t="s">
        <v>135</v>
      </c>
      <c r="O1" s="4" t="s">
        <v>133</v>
      </c>
    </row>
    <row r="2" spans="2:15" ht="14.65">
      <c r="B2" s="28" t="s">
        <v>17</v>
      </c>
      <c r="C2" s="28" t="s">
        <v>18</v>
      </c>
      <c r="D2" s="24"/>
      <c r="E2">
        <v>180</v>
      </c>
      <c r="F2" s="2">
        <v>2.8475694444444447E-3</v>
      </c>
      <c r="G2" s="2">
        <v>2.7777777777777778E-4</v>
      </c>
      <c r="I2">
        <v>180</v>
      </c>
      <c r="J2" s="2">
        <v>2.4270833333333336E-3</v>
      </c>
      <c r="K2" s="2">
        <v>4.5138888888888892E-4</v>
      </c>
      <c r="M2">
        <f t="shared" ref="M2:M11" si="0">E2+I2</f>
        <v>360</v>
      </c>
      <c r="N2" s="2">
        <f t="shared" ref="N2:N11" si="1">F2+J2</f>
        <v>5.2746527777777783E-3</v>
      </c>
      <c r="O2" s="2">
        <f t="shared" ref="O2:O11" si="2">G2+K2</f>
        <v>7.291666666666667E-4</v>
      </c>
    </row>
    <row r="3" spans="2:15">
      <c r="B3" s="24" t="s">
        <v>61</v>
      </c>
      <c r="C3" s="24" t="s">
        <v>47</v>
      </c>
      <c r="D3" s="24"/>
      <c r="E3">
        <v>180</v>
      </c>
      <c r="F3" s="2">
        <v>2.4920138888888887E-3</v>
      </c>
      <c r="G3" s="2">
        <v>3.2407407407407406E-4</v>
      </c>
      <c r="I3">
        <v>180</v>
      </c>
      <c r="J3" s="2">
        <v>3.2384259259259258E-3</v>
      </c>
      <c r="K3" s="2">
        <v>6.8287037037037025E-4</v>
      </c>
      <c r="M3">
        <f t="shared" si="0"/>
        <v>360</v>
      </c>
      <c r="N3" s="2">
        <f t="shared" si="1"/>
        <v>5.7304398148148149E-3</v>
      </c>
      <c r="O3" s="2">
        <f t="shared" si="2"/>
        <v>1.0069444444444444E-3</v>
      </c>
    </row>
    <row r="4" spans="2:15" ht="14.65">
      <c r="B4" s="28" t="s">
        <v>10</v>
      </c>
      <c r="C4" s="28" t="s">
        <v>11</v>
      </c>
      <c r="D4" s="24"/>
      <c r="E4">
        <v>180</v>
      </c>
      <c r="F4" s="2">
        <v>4.1525462962962965E-3</v>
      </c>
      <c r="G4" s="2">
        <v>5.3240740740740744E-4</v>
      </c>
      <c r="I4">
        <v>150</v>
      </c>
      <c r="J4" s="2">
        <v>4.1666666666666666E-3</v>
      </c>
      <c r="K4" s="2">
        <v>3.7037037037037035E-4</v>
      </c>
      <c r="M4">
        <f t="shared" si="0"/>
        <v>330</v>
      </c>
      <c r="N4" s="2">
        <f t="shared" si="1"/>
        <v>8.3192129629629623E-3</v>
      </c>
      <c r="O4" s="2">
        <f t="shared" si="2"/>
        <v>9.0277777777777774E-4</v>
      </c>
    </row>
    <row r="5" spans="2:15" ht="14.65">
      <c r="B5" s="28" t="s">
        <v>40</v>
      </c>
      <c r="C5" s="28" t="s">
        <v>41</v>
      </c>
      <c r="D5" s="24"/>
      <c r="E5">
        <v>180</v>
      </c>
      <c r="F5" s="2">
        <v>3.4796296296296294E-3</v>
      </c>
      <c r="G5" s="2">
        <v>3.4722222222222224E-4</v>
      </c>
      <c r="I5">
        <v>120</v>
      </c>
      <c r="J5" s="2">
        <v>4.1666666666666666E-3</v>
      </c>
      <c r="K5" s="2">
        <v>2.7777777777777776E-2</v>
      </c>
      <c r="M5">
        <f t="shared" si="0"/>
        <v>300</v>
      </c>
      <c r="N5" s="2">
        <f t="shared" si="1"/>
        <v>7.646296296296296E-3</v>
      </c>
      <c r="O5" s="2">
        <f t="shared" si="2"/>
        <v>2.8124999999999997E-2</v>
      </c>
    </row>
    <row r="6" spans="2:15" ht="14.65">
      <c r="B6" s="28" t="s">
        <v>17</v>
      </c>
      <c r="C6" s="28" t="s">
        <v>25</v>
      </c>
      <c r="D6" s="24"/>
      <c r="E6">
        <v>30</v>
      </c>
      <c r="F6" s="2">
        <v>4.1666666666666666E-3</v>
      </c>
      <c r="G6" s="2">
        <v>1.5624999999999999E-3</v>
      </c>
      <c r="I6">
        <v>150</v>
      </c>
      <c r="J6" s="2">
        <v>4.1666666666666666E-3</v>
      </c>
      <c r="K6" s="2">
        <v>6.5972222222222213E-4</v>
      </c>
      <c r="M6">
        <f t="shared" si="0"/>
        <v>180</v>
      </c>
      <c r="N6" s="2">
        <f t="shared" si="1"/>
        <v>8.3333333333333332E-3</v>
      </c>
      <c r="O6" s="2">
        <f t="shared" si="2"/>
        <v>2.2222222222222218E-3</v>
      </c>
    </row>
    <row r="7" spans="2:15" ht="15.6">
      <c r="B7" s="68" t="s">
        <v>51</v>
      </c>
      <c r="C7" s="68" t="s">
        <v>56</v>
      </c>
      <c r="D7" s="24"/>
      <c r="E7">
        <v>120</v>
      </c>
      <c r="F7" s="2">
        <v>4.1666666666666666E-3</v>
      </c>
      <c r="G7" s="2">
        <v>8.3333333333333339E-4</v>
      </c>
      <c r="I7">
        <v>30</v>
      </c>
      <c r="J7" s="2">
        <v>4.1666666666666666E-3</v>
      </c>
      <c r="K7" s="2">
        <v>4.1666666666666669E-4</v>
      </c>
      <c r="M7">
        <f t="shared" si="0"/>
        <v>150</v>
      </c>
      <c r="N7" s="2">
        <f t="shared" si="1"/>
        <v>8.3333333333333332E-3</v>
      </c>
      <c r="O7" s="2">
        <f t="shared" si="2"/>
        <v>1.25E-3</v>
      </c>
    </row>
    <row r="8" spans="2:15" ht="14.65">
      <c r="B8" s="28" t="s">
        <v>23</v>
      </c>
      <c r="C8" s="28" t="s">
        <v>45</v>
      </c>
      <c r="D8" s="24"/>
      <c r="E8">
        <v>60</v>
      </c>
      <c r="F8" s="2">
        <v>4.1666666666666666E-3</v>
      </c>
      <c r="G8" s="2">
        <v>1.2731481481481483E-3</v>
      </c>
      <c r="I8">
        <v>90</v>
      </c>
      <c r="J8" s="2">
        <v>4.1666666666666666E-3</v>
      </c>
      <c r="K8" s="2">
        <v>7.291666666666667E-4</v>
      </c>
      <c r="M8">
        <f t="shared" si="0"/>
        <v>150</v>
      </c>
      <c r="N8" s="2">
        <f t="shared" si="1"/>
        <v>8.3333333333333332E-3</v>
      </c>
      <c r="O8" s="2">
        <f t="shared" si="2"/>
        <v>2.0023148148148148E-3</v>
      </c>
    </row>
    <row r="9" spans="2:15" ht="15.6">
      <c r="B9" s="68" t="s">
        <v>51</v>
      </c>
      <c r="C9" s="68" t="s">
        <v>52</v>
      </c>
      <c r="D9" s="24"/>
      <c r="E9">
        <v>90</v>
      </c>
      <c r="F9" s="2">
        <v>4.1666666666666666E-3</v>
      </c>
      <c r="G9" s="2">
        <v>5.9027777777777778E-4</v>
      </c>
      <c r="I9">
        <v>30</v>
      </c>
      <c r="J9" s="2">
        <v>4.1666666666666666E-3</v>
      </c>
      <c r="K9" s="2">
        <v>1.6435185185185183E-3</v>
      </c>
      <c r="M9">
        <f t="shared" si="0"/>
        <v>120</v>
      </c>
      <c r="N9" s="2">
        <f t="shared" si="1"/>
        <v>8.3333333333333332E-3</v>
      </c>
      <c r="O9" s="2">
        <f t="shared" si="2"/>
        <v>2.2337962962962962E-3</v>
      </c>
    </row>
    <row r="10" spans="2:15" ht="14.65">
      <c r="B10" s="28" t="s">
        <v>81</v>
      </c>
      <c r="C10" s="28" t="s">
        <v>32</v>
      </c>
      <c r="D10" s="24"/>
      <c r="E10">
        <v>60</v>
      </c>
      <c r="F10" s="2">
        <v>4.1666666666666666E-3</v>
      </c>
      <c r="G10" s="2">
        <v>5.9027777777777778E-4</v>
      </c>
      <c r="I10">
        <v>0</v>
      </c>
      <c r="J10" s="2">
        <v>4.1666666666666666E-3</v>
      </c>
      <c r="K10" s="2">
        <v>0</v>
      </c>
      <c r="M10">
        <f t="shared" si="0"/>
        <v>60</v>
      </c>
      <c r="N10" s="2">
        <f t="shared" si="1"/>
        <v>8.3333333333333332E-3</v>
      </c>
      <c r="O10" s="2">
        <f t="shared" si="2"/>
        <v>5.9027777777777778E-4</v>
      </c>
    </row>
    <row r="11" spans="2:15" ht="14.65">
      <c r="B11" s="28" t="s">
        <v>23</v>
      </c>
      <c r="C11" s="28" t="s">
        <v>24</v>
      </c>
      <c r="D11" s="24"/>
      <c r="E11">
        <v>0</v>
      </c>
      <c r="F11" s="2">
        <v>4.1666666666666666E-3</v>
      </c>
      <c r="G11" s="2">
        <v>0</v>
      </c>
      <c r="I11">
        <v>30</v>
      </c>
      <c r="J11" s="2">
        <v>4.1666666666666666E-3</v>
      </c>
      <c r="K11" s="2">
        <v>9.4907407407407408E-4</v>
      </c>
      <c r="M11">
        <f t="shared" si="0"/>
        <v>30</v>
      </c>
      <c r="N11" s="2">
        <f t="shared" si="1"/>
        <v>8.3333333333333332E-3</v>
      </c>
      <c r="O11" s="2">
        <f t="shared" si="2"/>
        <v>9.4907407407407408E-4</v>
      </c>
    </row>
    <row r="12" spans="2:15">
      <c r="B12" s="24"/>
      <c r="C12" s="24"/>
      <c r="D12" s="24"/>
      <c r="M12">
        <f t="shared" ref="M12:M13" si="3">E12+I12</f>
        <v>0</v>
      </c>
      <c r="N12" s="2">
        <f t="shared" ref="N12:N13" si="4">F12+J12</f>
        <v>0</v>
      </c>
      <c r="O12" s="2">
        <f t="shared" ref="O12:O13" si="5">G12+K12</f>
        <v>0</v>
      </c>
    </row>
    <row r="13" spans="2:15">
      <c r="B13" s="24"/>
      <c r="C13" s="24"/>
      <c r="D13" s="24"/>
      <c r="M13">
        <f t="shared" si="3"/>
        <v>0</v>
      </c>
      <c r="N13" s="2">
        <f t="shared" si="4"/>
        <v>0</v>
      </c>
      <c r="O13" s="2">
        <f t="shared" si="5"/>
        <v>0</v>
      </c>
    </row>
    <row r="14" spans="2:15">
      <c r="M14">
        <f t="shared" ref="M14:O51" si="6">E14+I14</f>
        <v>0</v>
      </c>
      <c r="N14" s="2">
        <f t="shared" si="6"/>
        <v>0</v>
      </c>
      <c r="O14" s="2">
        <f t="shared" si="6"/>
        <v>0</v>
      </c>
    </row>
    <row r="15" spans="2:15">
      <c r="M15">
        <f t="shared" si="6"/>
        <v>0</v>
      </c>
      <c r="N15" s="2">
        <f t="shared" si="6"/>
        <v>0</v>
      </c>
      <c r="O15" s="2">
        <f t="shared" si="6"/>
        <v>0</v>
      </c>
    </row>
    <row r="16" spans="2:15">
      <c r="M16">
        <f t="shared" si="6"/>
        <v>0</v>
      </c>
      <c r="N16" s="2">
        <f t="shared" si="6"/>
        <v>0</v>
      </c>
      <c r="O16" s="2">
        <f t="shared" si="6"/>
        <v>0</v>
      </c>
    </row>
    <row r="17" spans="13:15">
      <c r="M17">
        <f t="shared" si="6"/>
        <v>0</v>
      </c>
      <c r="N17" s="2">
        <f t="shared" si="6"/>
        <v>0</v>
      </c>
      <c r="O17" s="2">
        <f t="shared" si="6"/>
        <v>0</v>
      </c>
    </row>
    <row r="18" spans="13:15">
      <c r="M18">
        <f t="shared" si="6"/>
        <v>0</v>
      </c>
      <c r="N18" s="2">
        <f t="shared" si="6"/>
        <v>0</v>
      </c>
      <c r="O18" s="2">
        <f t="shared" si="6"/>
        <v>0</v>
      </c>
    </row>
    <row r="19" spans="13:15">
      <c r="M19">
        <f t="shared" si="6"/>
        <v>0</v>
      </c>
      <c r="N19" s="2">
        <f t="shared" si="6"/>
        <v>0</v>
      </c>
      <c r="O19" s="2">
        <f t="shared" si="6"/>
        <v>0</v>
      </c>
    </row>
    <row r="20" spans="13:15">
      <c r="M20">
        <f t="shared" si="6"/>
        <v>0</v>
      </c>
      <c r="N20" s="2">
        <f t="shared" si="6"/>
        <v>0</v>
      </c>
      <c r="O20" s="2">
        <f t="shared" si="6"/>
        <v>0</v>
      </c>
    </row>
    <row r="21" spans="13:15">
      <c r="M21">
        <f t="shared" si="6"/>
        <v>0</v>
      </c>
      <c r="N21" s="2">
        <f t="shared" si="6"/>
        <v>0</v>
      </c>
      <c r="O21" s="2">
        <f t="shared" si="6"/>
        <v>0</v>
      </c>
    </row>
    <row r="22" spans="13:15">
      <c r="M22">
        <f t="shared" si="6"/>
        <v>0</v>
      </c>
      <c r="N22" s="2">
        <f t="shared" si="6"/>
        <v>0</v>
      </c>
      <c r="O22" s="2">
        <f t="shared" si="6"/>
        <v>0</v>
      </c>
    </row>
    <row r="23" spans="13:15">
      <c r="M23">
        <f t="shared" si="6"/>
        <v>0</v>
      </c>
      <c r="N23" s="2">
        <f t="shared" si="6"/>
        <v>0</v>
      </c>
      <c r="O23" s="2">
        <f t="shared" si="6"/>
        <v>0</v>
      </c>
    </row>
    <row r="24" spans="13:15">
      <c r="M24">
        <f t="shared" si="6"/>
        <v>0</v>
      </c>
      <c r="N24" s="2">
        <f t="shared" si="6"/>
        <v>0</v>
      </c>
      <c r="O24" s="2">
        <f t="shared" si="6"/>
        <v>0</v>
      </c>
    </row>
    <row r="25" spans="13:15">
      <c r="M25">
        <f t="shared" si="6"/>
        <v>0</v>
      </c>
      <c r="N25" s="2">
        <f t="shared" si="6"/>
        <v>0</v>
      </c>
      <c r="O25" s="2">
        <f t="shared" si="6"/>
        <v>0</v>
      </c>
    </row>
    <row r="26" spans="13:15">
      <c r="M26">
        <f t="shared" si="6"/>
        <v>0</v>
      </c>
      <c r="N26" s="2">
        <f t="shared" si="6"/>
        <v>0</v>
      </c>
      <c r="O26" s="2">
        <f t="shared" si="6"/>
        <v>0</v>
      </c>
    </row>
    <row r="27" spans="13:15">
      <c r="M27">
        <f t="shared" si="6"/>
        <v>0</v>
      </c>
      <c r="N27" s="2">
        <f t="shared" si="6"/>
        <v>0</v>
      </c>
      <c r="O27" s="2">
        <f t="shared" si="6"/>
        <v>0</v>
      </c>
    </row>
    <row r="28" spans="13:15">
      <c r="M28">
        <f t="shared" si="6"/>
        <v>0</v>
      </c>
      <c r="N28" s="2">
        <f t="shared" si="6"/>
        <v>0</v>
      </c>
      <c r="O28" s="2">
        <f t="shared" si="6"/>
        <v>0</v>
      </c>
    </row>
    <row r="29" spans="13:15">
      <c r="M29">
        <f t="shared" si="6"/>
        <v>0</v>
      </c>
      <c r="N29" s="2">
        <f t="shared" si="6"/>
        <v>0</v>
      </c>
      <c r="O29" s="2">
        <f t="shared" si="6"/>
        <v>0</v>
      </c>
    </row>
    <row r="30" spans="13:15">
      <c r="M30">
        <f t="shared" si="6"/>
        <v>0</v>
      </c>
      <c r="N30" s="2">
        <f t="shared" si="6"/>
        <v>0</v>
      </c>
      <c r="O30" s="2">
        <f t="shared" si="6"/>
        <v>0</v>
      </c>
    </row>
    <row r="31" spans="13:15">
      <c r="M31">
        <f t="shared" si="6"/>
        <v>0</v>
      </c>
      <c r="N31" s="2">
        <f t="shared" si="6"/>
        <v>0</v>
      </c>
      <c r="O31" s="2">
        <f t="shared" si="6"/>
        <v>0</v>
      </c>
    </row>
    <row r="32" spans="13:15">
      <c r="M32">
        <f t="shared" si="6"/>
        <v>0</v>
      </c>
      <c r="N32" s="2">
        <f t="shared" si="6"/>
        <v>0</v>
      </c>
      <c r="O32" s="2">
        <f t="shared" si="6"/>
        <v>0</v>
      </c>
    </row>
    <row r="33" spans="13:15">
      <c r="M33">
        <f t="shared" si="6"/>
        <v>0</v>
      </c>
      <c r="N33" s="2">
        <f t="shared" si="6"/>
        <v>0</v>
      </c>
      <c r="O33" s="2">
        <f t="shared" si="6"/>
        <v>0</v>
      </c>
    </row>
    <row r="34" spans="13:15">
      <c r="M34">
        <f t="shared" si="6"/>
        <v>0</v>
      </c>
      <c r="N34" s="2">
        <f t="shared" si="6"/>
        <v>0</v>
      </c>
      <c r="O34" s="2">
        <f t="shared" si="6"/>
        <v>0</v>
      </c>
    </row>
    <row r="35" spans="13:15">
      <c r="M35">
        <f t="shared" si="6"/>
        <v>0</v>
      </c>
      <c r="N35" s="2">
        <f t="shared" si="6"/>
        <v>0</v>
      </c>
      <c r="O35" s="2">
        <f t="shared" si="6"/>
        <v>0</v>
      </c>
    </row>
    <row r="36" spans="13:15">
      <c r="M36">
        <f t="shared" si="6"/>
        <v>0</v>
      </c>
      <c r="N36" s="2">
        <f t="shared" si="6"/>
        <v>0</v>
      </c>
      <c r="O36" s="2">
        <f t="shared" si="6"/>
        <v>0</v>
      </c>
    </row>
    <row r="37" spans="13:15">
      <c r="M37">
        <f t="shared" si="6"/>
        <v>0</v>
      </c>
      <c r="N37" s="2">
        <f t="shared" si="6"/>
        <v>0</v>
      </c>
      <c r="O37" s="2">
        <f t="shared" si="6"/>
        <v>0</v>
      </c>
    </row>
    <row r="38" spans="13:15">
      <c r="M38">
        <f t="shared" si="6"/>
        <v>0</v>
      </c>
      <c r="N38" s="2">
        <f t="shared" si="6"/>
        <v>0</v>
      </c>
      <c r="O38" s="2">
        <f t="shared" si="6"/>
        <v>0</v>
      </c>
    </row>
    <row r="39" spans="13:15">
      <c r="M39">
        <f t="shared" si="6"/>
        <v>0</v>
      </c>
      <c r="N39" s="2">
        <f t="shared" si="6"/>
        <v>0</v>
      </c>
      <c r="O39" s="2">
        <f t="shared" si="6"/>
        <v>0</v>
      </c>
    </row>
    <row r="40" spans="13:15">
      <c r="M40">
        <f t="shared" si="6"/>
        <v>0</v>
      </c>
      <c r="N40" s="2">
        <f t="shared" si="6"/>
        <v>0</v>
      </c>
      <c r="O40" s="2">
        <f t="shared" si="6"/>
        <v>0</v>
      </c>
    </row>
    <row r="41" spans="13:15">
      <c r="M41">
        <f t="shared" si="6"/>
        <v>0</v>
      </c>
      <c r="N41" s="2">
        <f t="shared" si="6"/>
        <v>0</v>
      </c>
      <c r="O41" s="2">
        <f t="shared" si="6"/>
        <v>0</v>
      </c>
    </row>
    <row r="42" spans="13:15">
      <c r="M42">
        <f t="shared" si="6"/>
        <v>0</v>
      </c>
      <c r="N42" s="2">
        <f t="shared" si="6"/>
        <v>0</v>
      </c>
      <c r="O42" s="2">
        <f t="shared" si="6"/>
        <v>0</v>
      </c>
    </row>
    <row r="43" spans="13:15">
      <c r="M43">
        <f t="shared" si="6"/>
        <v>0</v>
      </c>
      <c r="N43" s="2">
        <f t="shared" si="6"/>
        <v>0</v>
      </c>
      <c r="O43" s="2">
        <f t="shared" si="6"/>
        <v>0</v>
      </c>
    </row>
    <row r="44" spans="13:15">
      <c r="M44">
        <f t="shared" si="6"/>
        <v>0</v>
      </c>
      <c r="N44" s="2">
        <f t="shared" si="6"/>
        <v>0</v>
      </c>
      <c r="O44" s="2">
        <f t="shared" si="6"/>
        <v>0</v>
      </c>
    </row>
    <row r="45" spans="13:15">
      <c r="M45">
        <f t="shared" si="6"/>
        <v>0</v>
      </c>
      <c r="N45" s="2">
        <f t="shared" si="6"/>
        <v>0</v>
      </c>
      <c r="O45" s="2">
        <f t="shared" si="6"/>
        <v>0</v>
      </c>
    </row>
    <row r="46" spans="13:15">
      <c r="M46">
        <f t="shared" si="6"/>
        <v>0</v>
      </c>
      <c r="N46" s="2">
        <f t="shared" si="6"/>
        <v>0</v>
      </c>
      <c r="O46" s="2">
        <f t="shared" si="6"/>
        <v>0</v>
      </c>
    </row>
    <row r="47" spans="13:15">
      <c r="M47">
        <f t="shared" si="6"/>
        <v>0</v>
      </c>
      <c r="N47" s="2">
        <f t="shared" si="6"/>
        <v>0</v>
      </c>
      <c r="O47" s="2">
        <f t="shared" si="6"/>
        <v>0</v>
      </c>
    </row>
    <row r="48" spans="13:15">
      <c r="M48">
        <f t="shared" si="6"/>
        <v>0</v>
      </c>
      <c r="N48" s="2">
        <f t="shared" si="6"/>
        <v>0</v>
      </c>
      <c r="O48" s="2">
        <f t="shared" si="6"/>
        <v>0</v>
      </c>
    </row>
    <row r="49" spans="13:15">
      <c r="M49">
        <f t="shared" si="6"/>
        <v>0</v>
      </c>
      <c r="N49" s="2">
        <f t="shared" si="6"/>
        <v>0</v>
      </c>
      <c r="O49" s="2">
        <f t="shared" si="6"/>
        <v>0</v>
      </c>
    </row>
    <row r="50" spans="13:15">
      <c r="M50">
        <f t="shared" si="6"/>
        <v>0</v>
      </c>
      <c r="N50" s="2">
        <f t="shared" si="6"/>
        <v>0</v>
      </c>
      <c r="O50" s="2">
        <f t="shared" si="6"/>
        <v>0</v>
      </c>
    </row>
    <row r="51" spans="13:15">
      <c r="M51">
        <f t="shared" si="6"/>
        <v>0</v>
      </c>
      <c r="N51" s="2">
        <f t="shared" si="6"/>
        <v>0</v>
      </c>
      <c r="O51" s="2">
        <f t="shared" si="6"/>
        <v>0</v>
      </c>
    </row>
  </sheetData>
  <sortState xmlns:xlrd2="http://schemas.microsoft.com/office/spreadsheetml/2017/richdata2" ref="A1:O11">
    <sortCondition descending="1" ref="M1:M11"/>
    <sortCondition ref="N1:N11"/>
    <sortCondition ref="O1:O11"/>
  </sortState>
  <phoneticPr fontId="21" type="noConversion"/>
  <printOptions gridLines="1"/>
  <pageMargins left="0.7" right="0.7" top="0.75" bottom="0.75" header="0.3" footer="0.3"/>
  <pageSetup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</sheetPr>
  <dimension ref="A1:L47"/>
  <sheetViews>
    <sheetView workbookViewId="0">
      <selection activeCell="D2" sqref="D2:D10"/>
    </sheetView>
  </sheetViews>
  <sheetFormatPr defaultRowHeight="14.45"/>
  <cols>
    <col min="1" max="1" width="3" bestFit="1" customWidth="1"/>
    <col min="2" max="2" width="16.5703125" bestFit="1" customWidth="1"/>
    <col min="3" max="3" width="7.85546875" bestFit="1" customWidth="1"/>
    <col min="4" max="4" width="11" style="2" bestFit="1" customWidth="1"/>
    <col min="12" max="12" width="9.140625" style="2" customWidth="1"/>
  </cols>
  <sheetData>
    <row r="1" spans="1:12" s="3" customFormat="1" ht="18.399999999999999">
      <c r="B1" s="3" t="s">
        <v>136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 ht="14.65">
      <c r="A2">
        <v>11</v>
      </c>
      <c r="B2" s="28" t="s">
        <v>46</v>
      </c>
      <c r="C2" s="28" t="s">
        <v>47</v>
      </c>
      <c r="D2" s="2">
        <v>9.2592592592592585E-4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3.0439814814814821E-3</v>
      </c>
    </row>
    <row r="3" spans="1:12" ht="14.65">
      <c r="A3">
        <v>3</v>
      </c>
      <c r="B3" s="28" t="s">
        <v>10</v>
      </c>
      <c r="C3" s="28" t="s">
        <v>11</v>
      </c>
      <c r="D3" s="2">
        <v>3.5879629629629635E-4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3.6710648148148149E-3</v>
      </c>
    </row>
    <row r="4" spans="1:12" ht="15.6">
      <c r="A4">
        <v>10</v>
      </c>
      <c r="B4" s="68" t="s">
        <v>51</v>
      </c>
      <c r="C4" s="68" t="s">
        <v>52</v>
      </c>
      <c r="D4" s="2">
        <v>4.5138888888888892E-4</v>
      </c>
      <c r="E4">
        <v>30</v>
      </c>
      <c r="F4">
        <v>30</v>
      </c>
      <c r="G4">
        <v>30</v>
      </c>
      <c r="H4">
        <v>30</v>
      </c>
      <c r="I4">
        <v>0</v>
      </c>
      <c r="J4">
        <v>0</v>
      </c>
      <c r="K4">
        <v>120</v>
      </c>
      <c r="L4" s="2">
        <v>4.1666666666666666E-3</v>
      </c>
    </row>
    <row r="5" spans="1:12" ht="14.65">
      <c r="A5">
        <v>2</v>
      </c>
      <c r="B5" s="28" t="s">
        <v>14</v>
      </c>
      <c r="C5" s="28" t="s">
        <v>15</v>
      </c>
      <c r="D5" s="2">
        <v>6.134259259259259E-4</v>
      </c>
      <c r="E5">
        <v>30</v>
      </c>
      <c r="F5">
        <v>30</v>
      </c>
      <c r="G5">
        <v>30</v>
      </c>
      <c r="H5">
        <v>30</v>
      </c>
      <c r="I5">
        <v>0</v>
      </c>
      <c r="J5">
        <v>0</v>
      </c>
      <c r="K5">
        <v>120</v>
      </c>
      <c r="L5" s="2">
        <v>4.1666666666666666E-3</v>
      </c>
    </row>
    <row r="6" spans="1:12" ht="14.65">
      <c r="A6">
        <v>9</v>
      </c>
      <c r="B6" s="28" t="s">
        <v>14</v>
      </c>
      <c r="C6" s="28" t="s">
        <v>21</v>
      </c>
      <c r="D6" s="2">
        <v>6.9444444444444447E-4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1:12" ht="14.65">
      <c r="A7">
        <v>5</v>
      </c>
      <c r="B7" s="28" t="s">
        <v>27</v>
      </c>
      <c r="C7" s="28" t="s">
        <v>28</v>
      </c>
      <c r="D7" s="2">
        <v>4.0509259259259258E-4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1:12" ht="15.6">
      <c r="A8">
        <v>4</v>
      </c>
      <c r="B8" s="68" t="s">
        <v>51</v>
      </c>
      <c r="C8" s="68" t="s">
        <v>56</v>
      </c>
      <c r="D8" s="2">
        <v>1.0185185185185186E-3</v>
      </c>
      <c r="E8">
        <v>30</v>
      </c>
      <c r="F8">
        <v>30</v>
      </c>
      <c r="G8">
        <v>30</v>
      </c>
      <c r="H8">
        <v>0</v>
      </c>
      <c r="I8">
        <v>0</v>
      </c>
      <c r="J8">
        <v>0</v>
      </c>
      <c r="K8">
        <v>90</v>
      </c>
      <c r="L8" s="2">
        <v>4.1666666666666666E-3</v>
      </c>
    </row>
    <row r="9" spans="1:12" ht="14.65">
      <c r="A9">
        <v>6</v>
      </c>
      <c r="B9" s="28" t="s">
        <v>83</v>
      </c>
      <c r="C9" s="28" t="s">
        <v>36</v>
      </c>
      <c r="D9" s="2">
        <v>6.7129629629629625E-4</v>
      </c>
      <c r="E9">
        <v>30</v>
      </c>
      <c r="F9">
        <v>30</v>
      </c>
      <c r="G9">
        <v>0</v>
      </c>
      <c r="H9">
        <v>0</v>
      </c>
      <c r="I9">
        <v>0</v>
      </c>
      <c r="J9">
        <v>0</v>
      </c>
      <c r="K9">
        <v>60</v>
      </c>
      <c r="L9" s="2">
        <v>4.1666666666666666E-3</v>
      </c>
    </row>
    <row r="10" spans="1:12" ht="14.65">
      <c r="A10">
        <v>1</v>
      </c>
      <c r="B10" s="28" t="s">
        <v>46</v>
      </c>
      <c r="C10" s="28" t="s">
        <v>62</v>
      </c>
      <c r="D10" s="2">
        <v>1.9560185185185184E-3</v>
      </c>
      <c r="E10">
        <v>30</v>
      </c>
      <c r="F10">
        <v>30</v>
      </c>
      <c r="G10">
        <v>0</v>
      </c>
      <c r="H10">
        <v>0</v>
      </c>
      <c r="I10">
        <v>0</v>
      </c>
      <c r="J10">
        <v>0</v>
      </c>
      <c r="K10">
        <v>60</v>
      </c>
      <c r="L10" s="2">
        <v>4.1666666666666666E-3</v>
      </c>
    </row>
    <row r="11" spans="1:12">
      <c r="A11">
        <v>12</v>
      </c>
    </row>
    <row r="12" spans="1:12">
      <c r="A12">
        <v>13</v>
      </c>
    </row>
    <row r="14" spans="1:12">
      <c r="K14">
        <f t="shared" ref="K14:K47" si="0">SUM(E14:J14)</f>
        <v>0</v>
      </c>
    </row>
    <row r="15" spans="1:12">
      <c r="K15">
        <f t="shared" si="0"/>
        <v>0</v>
      </c>
    </row>
    <row r="16" spans="1:12">
      <c r="K16">
        <f t="shared" si="0"/>
        <v>0</v>
      </c>
    </row>
    <row r="17" spans="11:11">
      <c r="K17">
        <f t="shared" si="0"/>
        <v>0</v>
      </c>
    </row>
    <row r="18" spans="11:11">
      <c r="K18">
        <f t="shared" si="0"/>
        <v>0</v>
      </c>
    </row>
    <row r="19" spans="11:11">
      <c r="K19">
        <f t="shared" si="0"/>
        <v>0</v>
      </c>
    </row>
    <row r="20" spans="11:11">
      <c r="K20">
        <f t="shared" si="0"/>
        <v>0</v>
      </c>
    </row>
    <row r="21" spans="11:11">
      <c r="K21">
        <f t="shared" si="0"/>
        <v>0</v>
      </c>
    </row>
    <row r="22" spans="11:11">
      <c r="K22">
        <f t="shared" si="0"/>
        <v>0</v>
      </c>
    </row>
    <row r="23" spans="11:11">
      <c r="K23">
        <f t="shared" si="0"/>
        <v>0</v>
      </c>
    </row>
    <row r="24" spans="11:11">
      <c r="K24">
        <f t="shared" si="0"/>
        <v>0</v>
      </c>
    </row>
    <row r="25" spans="11:11">
      <c r="K25">
        <f t="shared" si="0"/>
        <v>0</v>
      </c>
    </row>
    <row r="26" spans="11:11">
      <c r="K26">
        <f t="shared" si="0"/>
        <v>0</v>
      </c>
    </row>
    <row r="27" spans="11:11">
      <c r="K27">
        <f t="shared" si="0"/>
        <v>0</v>
      </c>
    </row>
    <row r="28" spans="11:11">
      <c r="K28">
        <f t="shared" si="0"/>
        <v>0</v>
      </c>
    </row>
    <row r="29" spans="11:11">
      <c r="K29">
        <f t="shared" si="0"/>
        <v>0</v>
      </c>
    </row>
    <row r="30" spans="11:11">
      <c r="K30">
        <f t="shared" si="0"/>
        <v>0</v>
      </c>
    </row>
    <row r="31" spans="11:11">
      <c r="K31">
        <f t="shared" si="0"/>
        <v>0</v>
      </c>
    </row>
    <row r="32" spans="1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</sheetData>
  <sortState xmlns:xlrd2="http://schemas.microsoft.com/office/spreadsheetml/2017/richdata2" ref="A2:L11">
    <sortCondition descending="1" ref="K2:K11"/>
    <sortCondition ref="L2:L11"/>
    <sortCondition ref="D2:D11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</sheetPr>
  <dimension ref="B1:L50"/>
  <sheetViews>
    <sheetView workbookViewId="0">
      <selection activeCell="C15" sqref="C15"/>
    </sheetView>
  </sheetViews>
  <sheetFormatPr defaultRowHeight="14.45"/>
  <cols>
    <col min="1" max="1" width="2" bestFit="1" customWidth="1"/>
    <col min="2" max="2" width="16.5703125" bestFit="1" customWidth="1"/>
    <col min="3" max="3" width="11" style="2" bestFit="1" customWidth="1"/>
    <col min="4" max="4" width="11" style="2" customWidth="1"/>
    <col min="8" max="8" width="8.42578125" customWidth="1"/>
    <col min="9" max="9" width="8.140625" customWidth="1"/>
    <col min="10" max="10" width="7.5703125" customWidth="1"/>
    <col min="12" max="12" width="9.140625" style="2" customWidth="1"/>
  </cols>
  <sheetData>
    <row r="1" spans="2:12" s="3" customFormat="1" ht="18.399999999999999">
      <c r="B1" s="3" t="s">
        <v>131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2:12" ht="14.65">
      <c r="B2" s="28" t="s">
        <v>14</v>
      </c>
      <c r="C2" s="28" t="s">
        <v>21</v>
      </c>
      <c r="D2" s="2">
        <v>4.8611111111111104E-4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2.7571759259259264E-3</v>
      </c>
    </row>
    <row r="3" spans="2:12" ht="14.65">
      <c r="B3" s="28" t="s">
        <v>10</v>
      </c>
      <c r="C3" s="28" t="s">
        <v>11</v>
      </c>
      <c r="D3" s="2">
        <v>5.6712962962962956E-4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3.1944444444444442E-3</v>
      </c>
    </row>
    <row r="4" spans="2:12" ht="14.65">
      <c r="B4" s="28" t="s">
        <v>46</v>
      </c>
      <c r="C4" s="28" t="s">
        <v>47</v>
      </c>
      <c r="D4" s="2">
        <v>4.0509259259259258E-4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180</v>
      </c>
      <c r="L4" s="2">
        <v>3.265277777777778E-3</v>
      </c>
    </row>
    <row r="5" spans="2:12" ht="14.65">
      <c r="B5" s="28" t="s">
        <v>46</v>
      </c>
      <c r="C5" s="28" t="s">
        <v>65</v>
      </c>
      <c r="D5" s="2">
        <v>1.5046296296296294E-3</v>
      </c>
      <c r="E5">
        <v>30</v>
      </c>
      <c r="F5">
        <v>30</v>
      </c>
      <c r="G5">
        <v>30</v>
      </c>
      <c r="H5">
        <v>30</v>
      </c>
      <c r="I5">
        <v>30</v>
      </c>
      <c r="J5">
        <v>0</v>
      </c>
      <c r="K5">
        <v>150</v>
      </c>
      <c r="L5" s="2">
        <v>4.1666666666666666E-3</v>
      </c>
    </row>
    <row r="6" spans="2:12" ht="14.65">
      <c r="B6" s="28" t="s">
        <v>14</v>
      </c>
      <c r="C6" s="28" t="s">
        <v>15</v>
      </c>
      <c r="D6" s="2">
        <v>6.9444444444444447E-4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2:12" ht="14.65">
      <c r="B7" s="28" t="s">
        <v>27</v>
      </c>
      <c r="C7" s="28" t="s">
        <v>28</v>
      </c>
      <c r="D7" s="2">
        <v>5.5555555555555556E-4</v>
      </c>
      <c r="E7">
        <v>30</v>
      </c>
      <c r="F7">
        <v>30</v>
      </c>
      <c r="G7">
        <v>30</v>
      </c>
      <c r="I7">
        <v>0</v>
      </c>
      <c r="J7">
        <v>0</v>
      </c>
      <c r="K7">
        <v>90</v>
      </c>
      <c r="L7" s="2">
        <v>4.1666666666666666E-3</v>
      </c>
    </row>
    <row r="8" spans="2:12" ht="15.6">
      <c r="B8" s="68" t="s">
        <v>51</v>
      </c>
      <c r="C8" s="68" t="s">
        <v>52</v>
      </c>
      <c r="D8" s="2">
        <v>1.0879629629629629E-3</v>
      </c>
      <c r="E8">
        <v>30</v>
      </c>
      <c r="F8">
        <v>30</v>
      </c>
      <c r="G8">
        <v>30</v>
      </c>
      <c r="H8">
        <v>0</v>
      </c>
      <c r="I8">
        <v>0</v>
      </c>
      <c r="J8">
        <v>0</v>
      </c>
      <c r="K8">
        <v>90</v>
      </c>
      <c r="L8" s="2">
        <v>4.1666666666666666E-3</v>
      </c>
    </row>
    <row r="9" spans="2:12" ht="15.6">
      <c r="B9" s="68" t="s">
        <v>51</v>
      </c>
      <c r="C9" s="68" t="s">
        <v>56</v>
      </c>
      <c r="D9" s="2">
        <v>1.5509259259259261E-3</v>
      </c>
      <c r="E9">
        <v>30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 s="2">
        <v>4.1666666666666666E-3</v>
      </c>
    </row>
    <row r="10" spans="2:12" ht="14.65">
      <c r="B10" s="28" t="s">
        <v>83</v>
      </c>
      <c r="C10" s="28" t="s">
        <v>36</v>
      </c>
      <c r="D10" s="2">
        <v>1.8171296296296297E-3</v>
      </c>
      <c r="E10">
        <v>30</v>
      </c>
      <c r="F10">
        <v>0</v>
      </c>
      <c r="G10">
        <v>0</v>
      </c>
      <c r="H10">
        <v>0</v>
      </c>
      <c r="I10">
        <v>0</v>
      </c>
      <c r="J10">
        <v>0</v>
      </c>
      <c r="K10">
        <v>30</v>
      </c>
      <c r="L10" s="2">
        <v>4.1666666666666666E-3</v>
      </c>
    </row>
    <row r="16" spans="2:12">
      <c r="K16">
        <f t="shared" ref="K16:K50" si="0">SUM(E16:J16)</f>
        <v>0</v>
      </c>
    </row>
    <row r="17" spans="11:11">
      <c r="K17">
        <f t="shared" si="0"/>
        <v>0</v>
      </c>
    </row>
    <row r="18" spans="11:11">
      <c r="K18">
        <f t="shared" si="0"/>
        <v>0</v>
      </c>
    </row>
    <row r="19" spans="11:11">
      <c r="K19">
        <f t="shared" si="0"/>
        <v>0</v>
      </c>
    </row>
    <row r="20" spans="11:11">
      <c r="K20">
        <f t="shared" si="0"/>
        <v>0</v>
      </c>
    </row>
    <row r="21" spans="11:11">
      <c r="K21">
        <f t="shared" si="0"/>
        <v>0</v>
      </c>
    </row>
    <row r="22" spans="11:11">
      <c r="K22">
        <f t="shared" si="0"/>
        <v>0</v>
      </c>
    </row>
    <row r="23" spans="11:11">
      <c r="K23">
        <f t="shared" si="0"/>
        <v>0</v>
      </c>
    </row>
    <row r="24" spans="11:11">
      <c r="K24">
        <f t="shared" si="0"/>
        <v>0</v>
      </c>
    </row>
    <row r="25" spans="11:11">
      <c r="K25">
        <f t="shared" si="0"/>
        <v>0</v>
      </c>
    </row>
    <row r="26" spans="11:11">
      <c r="K26">
        <f t="shared" si="0"/>
        <v>0</v>
      </c>
    </row>
    <row r="27" spans="11:11">
      <c r="K27">
        <f t="shared" si="0"/>
        <v>0</v>
      </c>
    </row>
    <row r="28" spans="11:11">
      <c r="K28">
        <f t="shared" si="0"/>
        <v>0</v>
      </c>
    </row>
    <row r="29" spans="11:11">
      <c r="K29">
        <f t="shared" si="0"/>
        <v>0</v>
      </c>
    </row>
    <row r="30" spans="11:11">
      <c r="K30">
        <f t="shared" si="0"/>
        <v>0</v>
      </c>
    </row>
    <row r="31" spans="11:11">
      <c r="K31">
        <f t="shared" si="0"/>
        <v>0</v>
      </c>
    </row>
    <row r="32" spans="1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</sheetData>
  <sortState xmlns:xlrd2="http://schemas.microsoft.com/office/spreadsheetml/2017/richdata2" ref="B2:L11">
    <sortCondition descending="1" ref="K2:K11"/>
    <sortCondition ref="L2:L11"/>
    <sortCondition ref="D2:D11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39997558519241921"/>
  </sheetPr>
  <dimension ref="A1:O51"/>
  <sheetViews>
    <sheetView workbookViewId="0">
      <selection activeCell="O11" sqref="B1:O11"/>
    </sheetView>
  </sheetViews>
  <sheetFormatPr defaultRowHeight="14.45"/>
  <cols>
    <col min="1" max="1" width="2" bestFit="1" customWidth="1"/>
    <col min="2" max="2" width="16.5703125" bestFit="1" customWidth="1"/>
    <col min="3" max="3" width="7.85546875" bestFit="1" customWidth="1"/>
    <col min="4" max="4" width="3.28515625" customWidth="1"/>
    <col min="5" max="5" width="8.140625" bestFit="1" customWidth="1"/>
    <col min="6" max="6" width="9.140625" style="2" customWidth="1"/>
    <col min="7" max="7" width="11" style="2" bestFit="1" customWidth="1"/>
    <col min="8" max="8" width="3.28515625" style="1" customWidth="1"/>
    <col min="9" max="9" width="8.140625" bestFit="1" customWidth="1"/>
    <col min="10" max="10" width="9.140625" style="2" customWidth="1"/>
    <col min="11" max="11" width="11" style="2" bestFit="1" customWidth="1"/>
    <col min="12" max="12" width="3.28515625" style="1" customWidth="1"/>
    <col min="13" max="13" width="8.140625" bestFit="1" customWidth="1"/>
    <col min="14" max="14" width="9.140625" style="2" customWidth="1"/>
    <col min="15" max="15" width="11" style="2" bestFit="1" customWidth="1"/>
  </cols>
  <sheetData>
    <row r="1" spans="1:15" s="3" customFormat="1" ht="18.399999999999999">
      <c r="B1" s="3" t="s">
        <v>131</v>
      </c>
      <c r="C1" s="3" t="s">
        <v>132</v>
      </c>
      <c r="E1" s="3" t="s">
        <v>137</v>
      </c>
      <c r="F1" s="4" t="s">
        <v>135</v>
      </c>
      <c r="G1" s="4" t="s">
        <v>133</v>
      </c>
      <c r="H1" s="5"/>
      <c r="I1" s="3" t="s">
        <v>137</v>
      </c>
      <c r="J1" s="4" t="s">
        <v>135</v>
      </c>
      <c r="K1" s="4" t="s">
        <v>133</v>
      </c>
      <c r="L1" s="5"/>
      <c r="M1" s="3" t="s">
        <v>137</v>
      </c>
      <c r="N1" s="4" t="s">
        <v>135</v>
      </c>
      <c r="O1" s="4" t="s">
        <v>133</v>
      </c>
    </row>
    <row r="2" spans="1:15" ht="14.65">
      <c r="A2">
        <v>1</v>
      </c>
      <c r="B2" s="28" t="s">
        <v>46</v>
      </c>
      <c r="C2" s="28" t="s">
        <v>47</v>
      </c>
      <c r="D2" s="24"/>
      <c r="E2">
        <v>180</v>
      </c>
      <c r="F2" s="2">
        <v>3.0439814814814821E-3</v>
      </c>
      <c r="G2" s="2">
        <v>9.2592592592592585E-4</v>
      </c>
      <c r="I2">
        <v>180</v>
      </c>
      <c r="J2" s="2">
        <v>3.2650462962962958E-3</v>
      </c>
      <c r="K2" s="2">
        <v>4.0509259259259258E-4</v>
      </c>
      <c r="M2">
        <f t="shared" ref="M2:M11" si="0">E2+I2</f>
        <v>360</v>
      </c>
      <c r="N2" s="2">
        <f t="shared" ref="N2:N11" si="1">F2+J2</f>
        <v>6.309027777777778E-3</v>
      </c>
      <c r="O2" s="2">
        <f t="shared" ref="O2:O11" si="2">G2+K2</f>
        <v>1.3310185185185185E-3</v>
      </c>
    </row>
    <row r="3" spans="1:15" ht="14.65">
      <c r="A3">
        <v>2</v>
      </c>
      <c r="B3" s="28" t="s">
        <v>10</v>
      </c>
      <c r="C3" s="28" t="s">
        <v>11</v>
      </c>
      <c r="D3" s="24"/>
      <c r="E3">
        <v>180</v>
      </c>
      <c r="F3" s="2">
        <v>3.6710648148148149E-3</v>
      </c>
      <c r="G3" s="2">
        <v>3.5879629629629635E-4</v>
      </c>
      <c r="I3">
        <v>180</v>
      </c>
      <c r="J3" s="2">
        <v>3.1944444444444442E-3</v>
      </c>
      <c r="K3" s="2">
        <v>5.6712962962962956E-4</v>
      </c>
      <c r="M3">
        <f t="shared" si="0"/>
        <v>360</v>
      </c>
      <c r="N3" s="2">
        <f t="shared" si="1"/>
        <v>6.8655092592592587E-3</v>
      </c>
      <c r="O3" s="2">
        <f t="shared" si="2"/>
        <v>9.2592592592592596E-4</v>
      </c>
    </row>
    <row r="4" spans="1:15" ht="14.65">
      <c r="A4">
        <v>3</v>
      </c>
      <c r="B4" s="28" t="s">
        <v>14</v>
      </c>
      <c r="C4" s="28" t="s">
        <v>21</v>
      </c>
      <c r="E4">
        <v>120</v>
      </c>
      <c r="F4" s="2">
        <v>4.1666666666666666E-3</v>
      </c>
      <c r="G4" s="2">
        <v>6.9444444444444447E-4</v>
      </c>
      <c r="I4">
        <v>180</v>
      </c>
      <c r="J4" s="2">
        <v>2.7569444444444442E-3</v>
      </c>
      <c r="K4" s="2">
        <v>4.8611111111111104E-4</v>
      </c>
      <c r="M4">
        <f t="shared" si="0"/>
        <v>300</v>
      </c>
      <c r="N4" s="2">
        <f t="shared" si="1"/>
        <v>6.9236111111111113E-3</v>
      </c>
      <c r="O4" s="2">
        <f t="shared" si="2"/>
        <v>1.1805555555555556E-3</v>
      </c>
    </row>
    <row r="5" spans="1:15" ht="14.65">
      <c r="A5">
        <v>4</v>
      </c>
      <c r="B5" s="28" t="s">
        <v>14</v>
      </c>
      <c r="C5" s="28" t="s">
        <v>15</v>
      </c>
      <c r="D5" s="24"/>
      <c r="E5">
        <v>120</v>
      </c>
      <c r="F5" s="2">
        <v>4.1666666666666666E-3</v>
      </c>
      <c r="G5" s="2">
        <v>6.134259259259259E-4</v>
      </c>
      <c r="I5">
        <v>120</v>
      </c>
      <c r="J5" s="2">
        <v>4.1666666666666666E-3</v>
      </c>
      <c r="K5" s="2">
        <v>6.9444444444444447E-4</v>
      </c>
      <c r="M5">
        <f t="shared" si="0"/>
        <v>240</v>
      </c>
      <c r="N5" s="2">
        <f t="shared" si="1"/>
        <v>8.3333333333333332E-3</v>
      </c>
      <c r="O5" s="2">
        <f t="shared" si="2"/>
        <v>1.3078703703703703E-3</v>
      </c>
    </row>
    <row r="6" spans="1:15" ht="15.6">
      <c r="B6" s="68" t="s">
        <v>51</v>
      </c>
      <c r="C6" s="68" t="s">
        <v>52</v>
      </c>
      <c r="D6" s="24"/>
      <c r="E6">
        <v>120</v>
      </c>
      <c r="F6" s="2">
        <v>4.1666666666666666E-3</v>
      </c>
      <c r="G6" s="2">
        <v>4.5138888888888892E-4</v>
      </c>
      <c r="I6">
        <v>90</v>
      </c>
      <c r="J6" s="2">
        <v>4.1666666666666666E-3</v>
      </c>
      <c r="K6" s="2">
        <v>1.0879629629629629E-3</v>
      </c>
      <c r="M6">
        <f t="shared" si="0"/>
        <v>210</v>
      </c>
      <c r="N6" s="2">
        <f t="shared" si="1"/>
        <v>8.3333333333333332E-3</v>
      </c>
      <c r="O6" s="2">
        <f t="shared" si="2"/>
        <v>1.5393518518518519E-3</v>
      </c>
    </row>
    <row r="7" spans="1:15" ht="14.65">
      <c r="B7" s="28" t="s">
        <v>27</v>
      </c>
      <c r="C7" s="28" t="s">
        <v>28</v>
      </c>
      <c r="E7">
        <v>90</v>
      </c>
      <c r="F7" s="2">
        <v>4.1666666666666666E-3</v>
      </c>
      <c r="G7" s="2">
        <v>4.0509259259259258E-4</v>
      </c>
      <c r="I7">
        <v>90</v>
      </c>
      <c r="J7" s="2">
        <v>4.1666666666666666E-3</v>
      </c>
      <c r="K7" s="2">
        <v>5.5555555555555556E-4</v>
      </c>
      <c r="M7">
        <f t="shared" si="0"/>
        <v>180</v>
      </c>
      <c r="N7" s="2">
        <f t="shared" si="1"/>
        <v>8.3333333333333332E-3</v>
      </c>
      <c r="O7" s="2">
        <f t="shared" si="2"/>
        <v>9.6064814814814819E-4</v>
      </c>
    </row>
    <row r="8" spans="1:15" ht="14.65">
      <c r="B8" s="28" t="s">
        <v>46</v>
      </c>
      <c r="C8" s="28" t="s">
        <v>65</v>
      </c>
      <c r="I8">
        <v>150</v>
      </c>
      <c r="J8" s="2">
        <v>4.1666666666666666E-3</v>
      </c>
      <c r="K8" s="2">
        <v>1.5046296296296294E-3</v>
      </c>
      <c r="M8">
        <f t="shared" si="0"/>
        <v>150</v>
      </c>
      <c r="N8" s="2">
        <f t="shared" si="1"/>
        <v>4.1666666666666666E-3</v>
      </c>
      <c r="O8" s="2">
        <f t="shared" si="2"/>
        <v>1.5046296296296294E-3</v>
      </c>
    </row>
    <row r="9" spans="1:15" ht="15.6">
      <c r="B9" s="68" t="s">
        <v>51</v>
      </c>
      <c r="C9" s="68" t="s">
        <v>56</v>
      </c>
      <c r="E9">
        <v>90</v>
      </c>
      <c r="F9" s="2">
        <v>4.1666666666666666E-3</v>
      </c>
      <c r="G9" s="2">
        <v>1.0185185185185186E-3</v>
      </c>
      <c r="I9">
        <v>30</v>
      </c>
      <c r="J9" s="2">
        <v>4.1666666666666666E-3</v>
      </c>
      <c r="K9" s="2">
        <v>1.5509259259259261E-3</v>
      </c>
      <c r="M9">
        <f t="shared" si="0"/>
        <v>120</v>
      </c>
      <c r="N9" s="2">
        <f t="shared" si="1"/>
        <v>8.3333333333333332E-3</v>
      </c>
      <c r="O9" s="2">
        <f t="shared" si="2"/>
        <v>2.5694444444444445E-3</v>
      </c>
    </row>
    <row r="10" spans="1:15" ht="14.65">
      <c r="B10" s="28" t="s">
        <v>83</v>
      </c>
      <c r="C10" s="28" t="s">
        <v>36</v>
      </c>
      <c r="E10">
        <v>60</v>
      </c>
      <c r="F10" s="2">
        <v>4.1666666666666666E-3</v>
      </c>
      <c r="G10" s="2">
        <v>6.7129629629629625E-4</v>
      </c>
      <c r="I10">
        <v>30</v>
      </c>
      <c r="J10" s="2">
        <v>4.1666666666666666E-3</v>
      </c>
      <c r="K10" s="2">
        <v>1.8171296296296297E-3</v>
      </c>
      <c r="M10">
        <f t="shared" si="0"/>
        <v>90</v>
      </c>
      <c r="N10" s="2">
        <f t="shared" si="1"/>
        <v>8.3333333333333332E-3</v>
      </c>
      <c r="O10" s="2">
        <f t="shared" si="2"/>
        <v>2.488425925925926E-3</v>
      </c>
    </row>
    <row r="11" spans="1:15" ht="14.65">
      <c r="B11" s="28" t="s">
        <v>46</v>
      </c>
      <c r="C11" s="28" t="s">
        <v>62</v>
      </c>
      <c r="E11">
        <v>60</v>
      </c>
      <c r="F11" s="2">
        <v>4.1666666666666666E-3</v>
      </c>
      <c r="G11" s="2">
        <v>1.9560185185185184E-3</v>
      </c>
      <c r="M11">
        <f t="shared" si="0"/>
        <v>60</v>
      </c>
      <c r="N11" s="2">
        <f t="shared" si="1"/>
        <v>4.1666666666666666E-3</v>
      </c>
      <c r="O11" s="2">
        <f t="shared" si="2"/>
        <v>1.9560185185185184E-3</v>
      </c>
    </row>
    <row r="12" spans="1:15">
      <c r="M12">
        <f t="shared" ref="M12:O51" si="3">E12+I12</f>
        <v>0</v>
      </c>
      <c r="N12" s="2">
        <f t="shared" si="3"/>
        <v>0</v>
      </c>
      <c r="O12" s="2">
        <f t="shared" si="3"/>
        <v>0</v>
      </c>
    </row>
    <row r="13" spans="1:15">
      <c r="M13">
        <f t="shared" si="3"/>
        <v>0</v>
      </c>
      <c r="N13" s="2">
        <f t="shared" si="3"/>
        <v>0</v>
      </c>
      <c r="O13" s="2">
        <f t="shared" si="3"/>
        <v>0</v>
      </c>
    </row>
    <row r="14" spans="1:15">
      <c r="M14">
        <f t="shared" si="3"/>
        <v>0</v>
      </c>
      <c r="N14" s="2">
        <f t="shared" si="3"/>
        <v>0</v>
      </c>
      <c r="O14" s="2">
        <f t="shared" si="3"/>
        <v>0</v>
      </c>
    </row>
    <row r="15" spans="1:15">
      <c r="M15">
        <f t="shared" si="3"/>
        <v>0</v>
      </c>
      <c r="N15" s="2">
        <f t="shared" si="3"/>
        <v>0</v>
      </c>
      <c r="O15" s="2">
        <f t="shared" si="3"/>
        <v>0</v>
      </c>
    </row>
    <row r="16" spans="1:15">
      <c r="M16">
        <f t="shared" si="3"/>
        <v>0</v>
      </c>
      <c r="N16" s="2">
        <f t="shared" si="3"/>
        <v>0</v>
      </c>
      <c r="O16" s="2">
        <f t="shared" si="3"/>
        <v>0</v>
      </c>
    </row>
    <row r="17" spans="13:15">
      <c r="M17">
        <f t="shared" si="3"/>
        <v>0</v>
      </c>
      <c r="N17" s="2">
        <f t="shared" si="3"/>
        <v>0</v>
      </c>
      <c r="O17" s="2">
        <f t="shared" si="3"/>
        <v>0</v>
      </c>
    </row>
    <row r="18" spans="13:15">
      <c r="M18">
        <f t="shared" si="3"/>
        <v>0</v>
      </c>
      <c r="N18" s="2">
        <f t="shared" si="3"/>
        <v>0</v>
      </c>
      <c r="O18" s="2">
        <f t="shared" si="3"/>
        <v>0</v>
      </c>
    </row>
    <row r="19" spans="13:15">
      <c r="M19">
        <f t="shared" si="3"/>
        <v>0</v>
      </c>
      <c r="N19" s="2">
        <f t="shared" si="3"/>
        <v>0</v>
      </c>
      <c r="O19" s="2">
        <f t="shared" si="3"/>
        <v>0</v>
      </c>
    </row>
    <row r="20" spans="13:15">
      <c r="M20">
        <f t="shared" si="3"/>
        <v>0</v>
      </c>
      <c r="N20" s="2">
        <f t="shared" si="3"/>
        <v>0</v>
      </c>
      <c r="O20" s="2">
        <f t="shared" si="3"/>
        <v>0</v>
      </c>
    </row>
    <row r="21" spans="13:15">
      <c r="M21">
        <f t="shared" si="3"/>
        <v>0</v>
      </c>
      <c r="N21" s="2">
        <f t="shared" si="3"/>
        <v>0</v>
      </c>
      <c r="O21" s="2">
        <f t="shared" si="3"/>
        <v>0</v>
      </c>
    </row>
    <row r="22" spans="13:15">
      <c r="M22">
        <f t="shared" si="3"/>
        <v>0</v>
      </c>
      <c r="N22" s="2">
        <f t="shared" si="3"/>
        <v>0</v>
      </c>
      <c r="O22" s="2">
        <f t="shared" si="3"/>
        <v>0</v>
      </c>
    </row>
    <row r="23" spans="13:15">
      <c r="M23">
        <f t="shared" si="3"/>
        <v>0</v>
      </c>
      <c r="N23" s="2">
        <f t="shared" si="3"/>
        <v>0</v>
      </c>
      <c r="O23" s="2">
        <f t="shared" si="3"/>
        <v>0</v>
      </c>
    </row>
    <row r="24" spans="13:15">
      <c r="M24">
        <f t="shared" si="3"/>
        <v>0</v>
      </c>
      <c r="N24" s="2">
        <f t="shared" si="3"/>
        <v>0</v>
      </c>
      <c r="O24" s="2">
        <f t="shared" si="3"/>
        <v>0</v>
      </c>
    </row>
    <row r="25" spans="13:15">
      <c r="M25">
        <f t="shared" si="3"/>
        <v>0</v>
      </c>
      <c r="N25" s="2">
        <f t="shared" si="3"/>
        <v>0</v>
      </c>
      <c r="O25" s="2">
        <f t="shared" si="3"/>
        <v>0</v>
      </c>
    </row>
    <row r="26" spans="13:15">
      <c r="M26">
        <f t="shared" si="3"/>
        <v>0</v>
      </c>
      <c r="N26" s="2">
        <f t="shared" si="3"/>
        <v>0</v>
      </c>
      <c r="O26" s="2">
        <f t="shared" si="3"/>
        <v>0</v>
      </c>
    </row>
    <row r="27" spans="13:15">
      <c r="M27">
        <f t="shared" si="3"/>
        <v>0</v>
      </c>
      <c r="N27" s="2">
        <f t="shared" si="3"/>
        <v>0</v>
      </c>
      <c r="O27" s="2">
        <f t="shared" si="3"/>
        <v>0</v>
      </c>
    </row>
    <row r="28" spans="13:15">
      <c r="M28">
        <f t="shared" si="3"/>
        <v>0</v>
      </c>
      <c r="N28" s="2">
        <f t="shared" si="3"/>
        <v>0</v>
      </c>
      <c r="O28" s="2">
        <f t="shared" si="3"/>
        <v>0</v>
      </c>
    </row>
    <row r="29" spans="13:15">
      <c r="M29">
        <f t="shared" si="3"/>
        <v>0</v>
      </c>
      <c r="N29" s="2">
        <f t="shared" si="3"/>
        <v>0</v>
      </c>
      <c r="O29" s="2">
        <f t="shared" si="3"/>
        <v>0</v>
      </c>
    </row>
    <row r="30" spans="13:15">
      <c r="M30">
        <f t="shared" si="3"/>
        <v>0</v>
      </c>
      <c r="N30" s="2">
        <f t="shared" si="3"/>
        <v>0</v>
      </c>
      <c r="O30" s="2">
        <f t="shared" si="3"/>
        <v>0</v>
      </c>
    </row>
    <row r="31" spans="13:15">
      <c r="M31">
        <f t="shared" si="3"/>
        <v>0</v>
      </c>
      <c r="N31" s="2">
        <f t="shared" si="3"/>
        <v>0</v>
      </c>
      <c r="O31" s="2">
        <f t="shared" si="3"/>
        <v>0</v>
      </c>
    </row>
    <row r="32" spans="13:15">
      <c r="M32">
        <f t="shared" si="3"/>
        <v>0</v>
      </c>
      <c r="N32" s="2">
        <f t="shared" si="3"/>
        <v>0</v>
      </c>
      <c r="O32" s="2">
        <f t="shared" si="3"/>
        <v>0</v>
      </c>
    </row>
    <row r="33" spans="13:15">
      <c r="M33">
        <f t="shared" si="3"/>
        <v>0</v>
      </c>
      <c r="N33" s="2">
        <f t="shared" si="3"/>
        <v>0</v>
      </c>
      <c r="O33" s="2">
        <f t="shared" si="3"/>
        <v>0</v>
      </c>
    </row>
    <row r="34" spans="13:15">
      <c r="M34">
        <f t="shared" si="3"/>
        <v>0</v>
      </c>
      <c r="N34" s="2">
        <f t="shared" si="3"/>
        <v>0</v>
      </c>
      <c r="O34" s="2">
        <f t="shared" si="3"/>
        <v>0</v>
      </c>
    </row>
    <row r="35" spans="13:15">
      <c r="M35">
        <f t="shared" si="3"/>
        <v>0</v>
      </c>
      <c r="N35" s="2">
        <f t="shared" si="3"/>
        <v>0</v>
      </c>
      <c r="O35" s="2">
        <f t="shared" si="3"/>
        <v>0</v>
      </c>
    </row>
    <row r="36" spans="13:15">
      <c r="M36">
        <f t="shared" si="3"/>
        <v>0</v>
      </c>
      <c r="N36" s="2">
        <f t="shared" si="3"/>
        <v>0</v>
      </c>
      <c r="O36" s="2">
        <f t="shared" si="3"/>
        <v>0</v>
      </c>
    </row>
    <row r="37" spans="13:15">
      <c r="M37">
        <f t="shared" si="3"/>
        <v>0</v>
      </c>
      <c r="N37" s="2">
        <f t="shared" si="3"/>
        <v>0</v>
      </c>
      <c r="O37" s="2">
        <f t="shared" si="3"/>
        <v>0</v>
      </c>
    </row>
    <row r="38" spans="13:15">
      <c r="M38">
        <f t="shared" si="3"/>
        <v>0</v>
      </c>
      <c r="N38" s="2">
        <f t="shared" si="3"/>
        <v>0</v>
      </c>
      <c r="O38" s="2">
        <f t="shared" si="3"/>
        <v>0</v>
      </c>
    </row>
    <row r="39" spans="13:15">
      <c r="M39">
        <f t="shared" si="3"/>
        <v>0</v>
      </c>
      <c r="N39" s="2">
        <f t="shared" si="3"/>
        <v>0</v>
      </c>
      <c r="O39" s="2">
        <f t="shared" si="3"/>
        <v>0</v>
      </c>
    </row>
    <row r="40" spans="13:15">
      <c r="M40">
        <f t="shared" si="3"/>
        <v>0</v>
      </c>
      <c r="N40" s="2">
        <f t="shared" si="3"/>
        <v>0</v>
      </c>
      <c r="O40" s="2">
        <f t="shared" si="3"/>
        <v>0</v>
      </c>
    </row>
    <row r="41" spans="13:15">
      <c r="M41">
        <f t="shared" si="3"/>
        <v>0</v>
      </c>
      <c r="N41" s="2">
        <f t="shared" si="3"/>
        <v>0</v>
      </c>
      <c r="O41" s="2">
        <f t="shared" si="3"/>
        <v>0</v>
      </c>
    </row>
    <row r="42" spans="13:15">
      <c r="M42">
        <f t="shared" si="3"/>
        <v>0</v>
      </c>
      <c r="N42" s="2">
        <f t="shared" si="3"/>
        <v>0</v>
      </c>
      <c r="O42" s="2">
        <f t="shared" si="3"/>
        <v>0</v>
      </c>
    </row>
    <row r="43" spans="13:15">
      <c r="M43">
        <f t="shared" si="3"/>
        <v>0</v>
      </c>
      <c r="N43" s="2">
        <f t="shared" si="3"/>
        <v>0</v>
      </c>
      <c r="O43" s="2">
        <f t="shared" si="3"/>
        <v>0</v>
      </c>
    </row>
    <row r="44" spans="13:15">
      <c r="M44">
        <f t="shared" si="3"/>
        <v>0</v>
      </c>
      <c r="N44" s="2">
        <f t="shared" si="3"/>
        <v>0</v>
      </c>
      <c r="O44" s="2">
        <f t="shared" si="3"/>
        <v>0</v>
      </c>
    </row>
    <row r="45" spans="13:15">
      <c r="M45">
        <f t="shared" si="3"/>
        <v>0</v>
      </c>
      <c r="N45" s="2">
        <f t="shared" si="3"/>
        <v>0</v>
      </c>
      <c r="O45" s="2">
        <f t="shared" si="3"/>
        <v>0</v>
      </c>
    </row>
    <row r="46" spans="13:15">
      <c r="M46">
        <f t="shared" si="3"/>
        <v>0</v>
      </c>
      <c r="N46" s="2">
        <f t="shared" si="3"/>
        <v>0</v>
      </c>
      <c r="O46" s="2">
        <f t="shared" si="3"/>
        <v>0</v>
      </c>
    </row>
    <row r="47" spans="13:15">
      <c r="M47">
        <f t="shared" si="3"/>
        <v>0</v>
      </c>
      <c r="N47" s="2">
        <f t="shared" si="3"/>
        <v>0</v>
      </c>
      <c r="O47" s="2">
        <f t="shared" si="3"/>
        <v>0</v>
      </c>
    </row>
    <row r="48" spans="13:15">
      <c r="M48">
        <f t="shared" si="3"/>
        <v>0</v>
      </c>
      <c r="N48" s="2">
        <f t="shared" si="3"/>
        <v>0</v>
      </c>
      <c r="O48" s="2">
        <f t="shared" si="3"/>
        <v>0</v>
      </c>
    </row>
    <row r="49" spans="13:15">
      <c r="M49">
        <f t="shared" si="3"/>
        <v>0</v>
      </c>
      <c r="N49" s="2">
        <f t="shared" si="3"/>
        <v>0</v>
      </c>
      <c r="O49" s="2">
        <f t="shared" si="3"/>
        <v>0</v>
      </c>
    </row>
    <row r="50" spans="13:15">
      <c r="M50">
        <f t="shared" si="3"/>
        <v>0</v>
      </c>
      <c r="N50" s="2">
        <f t="shared" si="3"/>
        <v>0</v>
      </c>
      <c r="O50" s="2">
        <f t="shared" si="3"/>
        <v>0</v>
      </c>
    </row>
    <row r="51" spans="13:15">
      <c r="M51">
        <f t="shared" si="3"/>
        <v>0</v>
      </c>
      <c r="N51" s="2">
        <f t="shared" si="3"/>
        <v>0</v>
      </c>
      <c r="O51" s="2">
        <f t="shared" si="3"/>
        <v>0</v>
      </c>
    </row>
  </sheetData>
  <sortState xmlns:xlrd2="http://schemas.microsoft.com/office/spreadsheetml/2017/richdata2" ref="B1:O11">
    <sortCondition descending="1" ref="M1:M11"/>
    <sortCondition ref="N1:N11"/>
    <sortCondition ref="O1:O11"/>
  </sortState>
  <phoneticPr fontId="21" type="noConversion"/>
  <printOptions gridLines="1"/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H40"/>
  <sheetViews>
    <sheetView topLeftCell="A17" workbookViewId="0">
      <selection activeCell="F32" sqref="F32:H40"/>
    </sheetView>
  </sheetViews>
  <sheetFormatPr defaultRowHeight="14.45"/>
  <cols>
    <col min="1" max="1" width="3" bestFit="1" customWidth="1"/>
    <col min="2" max="2" width="15" bestFit="1" customWidth="1"/>
    <col min="3" max="3" width="8" bestFit="1" customWidth="1"/>
    <col min="4" max="4" width="8" customWidth="1"/>
    <col min="6" max="6" width="3" bestFit="1" customWidth="1"/>
    <col min="7" max="7" width="21.5703125" bestFit="1" customWidth="1"/>
    <col min="8" max="8" width="11.5703125" customWidth="1"/>
    <col min="10" max="10" width="3" bestFit="1" customWidth="1"/>
    <col min="11" max="11" width="15.140625" bestFit="1" customWidth="1"/>
    <col min="12" max="12" width="6.140625" bestFit="1" customWidth="1"/>
  </cols>
  <sheetData>
    <row r="1" spans="1:8">
      <c r="A1" s="76" t="s">
        <v>74</v>
      </c>
      <c r="B1" s="76"/>
      <c r="C1" s="76"/>
      <c r="D1" s="39"/>
      <c r="E1" s="36"/>
      <c r="F1" s="76" t="s">
        <v>75</v>
      </c>
      <c r="G1" s="76"/>
      <c r="H1" s="76"/>
    </row>
    <row r="2" spans="1:8">
      <c r="A2" s="36">
        <v>1</v>
      </c>
      <c r="B2" s="37" t="s">
        <v>38</v>
      </c>
      <c r="C2" s="37" t="s">
        <v>53</v>
      </c>
      <c r="D2" s="37"/>
      <c r="E2" s="36"/>
      <c r="F2" s="36">
        <v>1</v>
      </c>
      <c r="G2" s="37" t="s">
        <v>19</v>
      </c>
      <c r="H2" s="37" t="s">
        <v>26</v>
      </c>
    </row>
    <row r="3" spans="1:8">
      <c r="A3" s="36">
        <v>2</v>
      </c>
      <c r="B3" s="37" t="s">
        <v>19</v>
      </c>
      <c r="C3" s="37" t="s">
        <v>37</v>
      </c>
      <c r="D3" s="37"/>
      <c r="E3" s="36"/>
      <c r="F3" s="36">
        <v>2</v>
      </c>
      <c r="G3" s="37" t="s">
        <v>54</v>
      </c>
      <c r="H3" s="37" t="s">
        <v>55</v>
      </c>
    </row>
    <row r="4" spans="1:8">
      <c r="A4" s="36">
        <v>3</v>
      </c>
      <c r="B4" s="37" t="s">
        <v>6</v>
      </c>
      <c r="C4" s="37" t="s">
        <v>7</v>
      </c>
      <c r="D4" s="37"/>
      <c r="E4" s="36"/>
      <c r="F4" s="36">
        <v>3</v>
      </c>
      <c r="G4" s="37" t="s">
        <v>35</v>
      </c>
      <c r="H4" s="37" t="s">
        <v>36</v>
      </c>
    </row>
    <row r="5" spans="1:8">
      <c r="A5" s="36">
        <v>4</v>
      </c>
      <c r="B5" s="37" t="s">
        <v>42</v>
      </c>
      <c r="C5" s="37" t="s">
        <v>67</v>
      </c>
      <c r="D5" s="37"/>
      <c r="E5" s="36"/>
      <c r="F5" s="36">
        <v>4</v>
      </c>
      <c r="G5" s="37" t="s">
        <v>49</v>
      </c>
      <c r="H5" s="37" t="s">
        <v>50</v>
      </c>
    </row>
    <row r="6" spans="1:8">
      <c r="A6" s="36">
        <v>5</v>
      </c>
      <c r="B6" s="37" t="s">
        <v>49</v>
      </c>
      <c r="C6" s="37" t="s">
        <v>64</v>
      </c>
      <c r="D6" s="37"/>
      <c r="E6" s="36"/>
      <c r="F6" s="36">
        <v>5</v>
      </c>
      <c r="G6" s="37" t="s">
        <v>12</v>
      </c>
      <c r="H6" s="37" t="s">
        <v>13</v>
      </c>
    </row>
    <row r="7" spans="1:8">
      <c r="A7" s="36">
        <v>6</v>
      </c>
      <c r="B7" s="37" t="s">
        <v>42</v>
      </c>
      <c r="C7" s="37" t="s">
        <v>43</v>
      </c>
      <c r="D7" s="37"/>
      <c r="E7" s="36"/>
      <c r="F7" s="36">
        <v>6</v>
      </c>
      <c r="G7" s="37" t="s">
        <v>19</v>
      </c>
      <c r="H7" s="37" t="s">
        <v>20</v>
      </c>
    </row>
    <row r="8" spans="1:8">
      <c r="A8" s="36">
        <v>7</v>
      </c>
      <c r="B8" s="37" t="s">
        <v>57</v>
      </c>
      <c r="C8" s="37" t="s">
        <v>58</v>
      </c>
      <c r="D8" s="37"/>
      <c r="E8" s="36"/>
      <c r="F8" s="36">
        <v>7</v>
      </c>
      <c r="G8" s="37" t="s">
        <v>33</v>
      </c>
      <c r="H8" s="37" t="s">
        <v>34</v>
      </c>
    </row>
    <row r="9" spans="1:8">
      <c r="A9" s="36">
        <v>8</v>
      </c>
      <c r="B9" s="37" t="s">
        <v>76</v>
      </c>
      <c r="C9" s="37" t="s">
        <v>11</v>
      </c>
      <c r="D9" s="37"/>
      <c r="E9" s="36"/>
      <c r="F9" s="36">
        <v>8</v>
      </c>
      <c r="G9" s="37" t="s">
        <v>77</v>
      </c>
      <c r="H9" s="37" t="s">
        <v>28</v>
      </c>
    </row>
    <row r="10" spans="1:8">
      <c r="A10" s="36">
        <v>9</v>
      </c>
      <c r="B10" s="37" t="s">
        <v>19</v>
      </c>
      <c r="C10" s="37" t="s">
        <v>29</v>
      </c>
      <c r="D10" s="37"/>
      <c r="E10" s="36"/>
      <c r="F10" s="36">
        <v>9</v>
      </c>
      <c r="G10" s="37" t="s">
        <v>59</v>
      </c>
      <c r="H10" s="37" t="s">
        <v>60</v>
      </c>
    </row>
    <row r="11" spans="1:8">
      <c r="A11" s="36">
        <v>10</v>
      </c>
      <c r="B11" s="37" t="s">
        <v>33</v>
      </c>
      <c r="C11" s="37" t="s">
        <v>48</v>
      </c>
      <c r="D11" s="37"/>
      <c r="E11" s="36"/>
      <c r="F11" s="36"/>
      <c r="G11" s="38"/>
      <c r="H11" s="38"/>
    </row>
    <row r="12" spans="1:8">
      <c r="A12" s="36">
        <v>11</v>
      </c>
      <c r="B12" s="37" t="s">
        <v>78</v>
      </c>
      <c r="C12" s="37" t="s">
        <v>16</v>
      </c>
      <c r="D12" s="37"/>
      <c r="E12" s="36"/>
      <c r="F12" s="36"/>
      <c r="G12" s="37"/>
      <c r="H12" s="37"/>
    </row>
    <row r="13" spans="1:8">
      <c r="A13" s="36">
        <v>12</v>
      </c>
      <c r="B13" s="37" t="s">
        <v>49</v>
      </c>
      <c r="C13" s="37" t="s">
        <v>68</v>
      </c>
      <c r="D13" s="37"/>
      <c r="E13" s="36"/>
      <c r="F13" s="36"/>
      <c r="G13" s="37"/>
      <c r="H13" s="37"/>
    </row>
    <row r="14" spans="1:8">
      <c r="A14" s="36">
        <v>13</v>
      </c>
      <c r="B14" s="37" t="s">
        <v>6</v>
      </c>
      <c r="C14" s="37" t="s">
        <v>69</v>
      </c>
      <c r="E14" s="36"/>
      <c r="F14" s="36"/>
      <c r="G14" s="36"/>
      <c r="H14" s="36"/>
    </row>
    <row r="15" spans="1:8">
      <c r="B15" s="37"/>
      <c r="C15" s="37"/>
      <c r="E15" s="36"/>
      <c r="F15" s="36"/>
      <c r="G15" s="36"/>
      <c r="H15" s="36"/>
    </row>
    <row r="16" spans="1:8">
      <c r="B16" s="37"/>
      <c r="C16" s="37"/>
      <c r="E16" s="36"/>
      <c r="F16" s="36"/>
      <c r="G16" s="36"/>
      <c r="H16" s="36"/>
    </row>
    <row r="17" spans="1:8">
      <c r="B17" s="37"/>
      <c r="C17" s="37"/>
      <c r="E17" s="36"/>
      <c r="F17" s="36"/>
      <c r="G17" s="36"/>
      <c r="H17" s="36"/>
    </row>
    <row r="18" spans="1:8">
      <c r="E18" s="36"/>
      <c r="F18" s="36"/>
      <c r="G18" s="36"/>
      <c r="H18" s="36"/>
    </row>
    <row r="19" spans="1:8">
      <c r="A19" s="76" t="s">
        <v>79</v>
      </c>
      <c r="B19" s="76"/>
      <c r="C19" s="76"/>
      <c r="D19" s="39"/>
      <c r="E19" s="36"/>
      <c r="F19" s="76" t="s">
        <v>80</v>
      </c>
      <c r="G19" s="76"/>
      <c r="H19" s="76"/>
    </row>
    <row r="20" spans="1:8">
      <c r="A20" s="36">
        <v>1</v>
      </c>
      <c r="B20" s="37" t="s">
        <v>76</v>
      </c>
      <c r="C20" s="37" t="s">
        <v>30</v>
      </c>
      <c r="D20" s="38"/>
      <c r="E20" s="36"/>
      <c r="F20" s="36">
        <v>1</v>
      </c>
      <c r="G20" s="37" t="s">
        <v>40</v>
      </c>
      <c r="H20" s="37" t="s">
        <v>41</v>
      </c>
    </row>
    <row r="21" spans="1:8">
      <c r="A21" s="36">
        <v>2</v>
      </c>
      <c r="B21" s="37" t="s">
        <v>6</v>
      </c>
      <c r="C21" s="37" t="s">
        <v>9</v>
      </c>
      <c r="D21" s="37"/>
      <c r="E21" s="36"/>
      <c r="F21" s="36">
        <v>2</v>
      </c>
      <c r="G21" s="37" t="s">
        <v>81</v>
      </c>
      <c r="H21" s="37" t="s">
        <v>32</v>
      </c>
    </row>
    <row r="22" spans="1:8">
      <c r="A22" s="36">
        <v>3</v>
      </c>
      <c r="B22" s="37" t="s">
        <v>76</v>
      </c>
      <c r="C22" s="37" t="s">
        <v>13</v>
      </c>
      <c r="D22" s="37"/>
      <c r="E22" s="36"/>
      <c r="F22" s="36">
        <v>3</v>
      </c>
      <c r="G22" s="37" t="s">
        <v>17</v>
      </c>
      <c r="H22" s="37" t="s">
        <v>25</v>
      </c>
    </row>
    <row r="23" spans="1:8">
      <c r="A23" s="36">
        <v>4</v>
      </c>
      <c r="B23" s="37" t="s">
        <v>38</v>
      </c>
      <c r="C23" s="37" t="s">
        <v>39</v>
      </c>
      <c r="D23" s="37"/>
      <c r="E23" s="36"/>
      <c r="F23" s="36">
        <v>4</v>
      </c>
      <c r="G23" s="37" t="s">
        <v>23</v>
      </c>
      <c r="H23" s="37" t="s">
        <v>45</v>
      </c>
    </row>
    <row r="24" spans="1:8">
      <c r="A24" s="36"/>
      <c r="B24" s="37"/>
      <c r="C24" s="37"/>
      <c r="D24" s="37"/>
      <c r="E24" s="36"/>
      <c r="F24" s="36">
        <v>5</v>
      </c>
      <c r="G24" s="69" t="s">
        <v>51</v>
      </c>
      <c r="H24" s="69" t="s">
        <v>56</v>
      </c>
    </row>
    <row r="25" spans="1:8">
      <c r="A25" s="36"/>
      <c r="B25" s="37"/>
      <c r="C25" s="37"/>
      <c r="D25" s="37"/>
      <c r="E25" s="36"/>
      <c r="F25" s="36">
        <v>6</v>
      </c>
      <c r="G25" s="37" t="s">
        <v>10</v>
      </c>
      <c r="H25" s="37" t="s">
        <v>11</v>
      </c>
    </row>
    <row r="26" spans="1:8">
      <c r="A26" s="36"/>
      <c r="B26" s="38"/>
      <c r="C26" s="38"/>
      <c r="D26" s="37"/>
      <c r="E26" s="36"/>
      <c r="F26" s="36">
        <v>7</v>
      </c>
      <c r="G26" s="37" t="s">
        <v>23</v>
      </c>
      <c r="H26" s="37" t="s">
        <v>24</v>
      </c>
    </row>
    <row r="27" spans="1:8">
      <c r="A27" s="36"/>
      <c r="B27" s="37"/>
      <c r="C27" s="37"/>
      <c r="D27" s="38"/>
      <c r="E27" s="36"/>
      <c r="F27" s="36">
        <v>8</v>
      </c>
      <c r="G27" s="37" t="s">
        <v>17</v>
      </c>
      <c r="H27" s="37" t="s">
        <v>18</v>
      </c>
    </row>
    <row r="28" spans="1:8">
      <c r="A28" s="36"/>
      <c r="B28" s="37"/>
      <c r="C28" s="37"/>
      <c r="D28" s="37"/>
      <c r="E28" s="36"/>
      <c r="F28" s="36">
        <v>9</v>
      </c>
      <c r="G28" s="69" t="s">
        <v>51</v>
      </c>
      <c r="H28" s="69" t="s">
        <v>52</v>
      </c>
    </row>
    <row r="29" spans="1:8">
      <c r="A29" s="36"/>
      <c r="B29" s="37"/>
      <c r="C29" s="37"/>
      <c r="D29" s="37"/>
      <c r="E29" s="36"/>
      <c r="F29" s="36">
        <v>10</v>
      </c>
      <c r="G29" s="37" t="s">
        <v>61</v>
      </c>
      <c r="H29" s="37" t="s">
        <v>47</v>
      </c>
    </row>
    <row r="30" spans="1:8">
      <c r="A30" s="36"/>
      <c r="B30" s="37"/>
      <c r="C30" s="37"/>
      <c r="D30" s="37"/>
      <c r="E30" s="36"/>
      <c r="F30" s="36"/>
      <c r="G30" s="37"/>
      <c r="H30" s="37"/>
    </row>
    <row r="31" spans="1:8">
      <c r="A31" s="36"/>
      <c r="B31" s="37"/>
      <c r="C31" s="37"/>
      <c r="D31" s="37"/>
      <c r="E31" s="36"/>
      <c r="F31" s="76" t="s">
        <v>82</v>
      </c>
      <c r="G31" s="76"/>
      <c r="H31" s="76"/>
    </row>
    <row r="32" spans="1:8">
      <c r="A32" s="36"/>
      <c r="B32" s="37"/>
      <c r="C32" s="37"/>
      <c r="D32" s="37"/>
      <c r="E32" s="36"/>
      <c r="F32" s="36">
        <v>1</v>
      </c>
      <c r="G32" s="37" t="s">
        <v>46</v>
      </c>
      <c r="H32" s="37" t="s">
        <v>47</v>
      </c>
    </row>
    <row r="33" spans="1:8">
      <c r="A33" s="36"/>
      <c r="B33" s="36"/>
      <c r="C33" s="36"/>
      <c r="D33" s="37"/>
      <c r="E33" s="36"/>
      <c r="F33" s="36">
        <v>2</v>
      </c>
      <c r="G33" s="37" t="s">
        <v>14</v>
      </c>
      <c r="H33" s="37" t="s">
        <v>15</v>
      </c>
    </row>
    <row r="34" spans="1:8">
      <c r="A34" s="36"/>
      <c r="B34" s="36"/>
      <c r="C34" s="36"/>
      <c r="D34" s="36"/>
      <c r="E34" s="36"/>
      <c r="F34" s="36">
        <v>3</v>
      </c>
      <c r="G34" s="37" t="s">
        <v>10</v>
      </c>
      <c r="H34" s="37" t="s">
        <v>11</v>
      </c>
    </row>
    <row r="35" spans="1:8">
      <c r="A35" s="36"/>
      <c r="D35" s="36"/>
      <c r="E35" s="36"/>
      <c r="F35" s="36">
        <v>4</v>
      </c>
      <c r="G35" s="69" t="s">
        <v>51</v>
      </c>
      <c r="H35" s="69" t="s">
        <v>56</v>
      </c>
    </row>
    <row r="36" spans="1:8">
      <c r="F36" s="36">
        <v>5</v>
      </c>
      <c r="G36" s="37" t="s">
        <v>27</v>
      </c>
      <c r="H36" s="37" t="s">
        <v>28</v>
      </c>
    </row>
    <row r="37" spans="1:8">
      <c r="F37" s="36">
        <v>6</v>
      </c>
      <c r="G37" s="37" t="s">
        <v>83</v>
      </c>
      <c r="H37" s="37" t="s">
        <v>36</v>
      </c>
    </row>
    <row r="38" spans="1:8">
      <c r="F38" s="36">
        <v>7</v>
      </c>
      <c r="G38" s="37" t="s">
        <v>14</v>
      </c>
      <c r="H38" s="37" t="s">
        <v>21</v>
      </c>
    </row>
    <row r="39" spans="1:8">
      <c r="F39" s="36">
        <v>8</v>
      </c>
      <c r="G39" s="69" t="s">
        <v>51</v>
      </c>
      <c r="H39" s="69" t="s">
        <v>52</v>
      </c>
    </row>
    <row r="40" spans="1:8">
      <c r="F40" s="36">
        <v>9</v>
      </c>
      <c r="G40" s="37" t="s">
        <v>46</v>
      </c>
      <c r="H40" s="37" t="s">
        <v>62</v>
      </c>
    </row>
  </sheetData>
  <mergeCells count="5">
    <mergeCell ref="F31:H31"/>
    <mergeCell ref="A1:C1"/>
    <mergeCell ref="A19:C19"/>
    <mergeCell ref="F19:H19"/>
    <mergeCell ref="F1:H1"/>
  </mergeCells>
  <phoneticPr fontId="21" type="noConversion"/>
  <pageMargins left="0.7" right="0.7" top="0.75" bottom="0.75" header="0.3" footer="0.3"/>
  <pageSetup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O46"/>
  <sheetViews>
    <sheetView workbookViewId="0">
      <selection sqref="A1:G1"/>
    </sheetView>
  </sheetViews>
  <sheetFormatPr defaultRowHeight="14.45"/>
  <cols>
    <col min="1" max="1" width="3.28515625" bestFit="1" customWidth="1"/>
    <col min="2" max="2" width="19.140625" bestFit="1" customWidth="1"/>
    <col min="4" max="4" width="4.28515625" customWidth="1"/>
    <col min="8" max="8" width="7" customWidth="1"/>
    <col min="9" max="9" width="3.28515625" bestFit="1" customWidth="1"/>
    <col min="10" max="10" width="17.85546875" customWidth="1"/>
    <col min="11" max="11" width="20.28515625" bestFit="1" customWidth="1"/>
    <col min="12" max="12" width="3.28515625" customWidth="1"/>
  </cols>
  <sheetData>
    <row r="1" spans="1:15" ht="15.6">
      <c r="A1" s="78" t="s">
        <v>90</v>
      </c>
      <c r="B1" s="78"/>
      <c r="C1" s="78"/>
      <c r="D1" s="78"/>
      <c r="E1" s="78"/>
      <c r="F1" s="78"/>
      <c r="G1" s="78"/>
      <c r="H1" s="6"/>
      <c r="I1" s="78" t="s">
        <v>91</v>
      </c>
      <c r="J1" s="78"/>
      <c r="K1" s="78"/>
      <c r="L1" s="78"/>
      <c r="M1" s="78"/>
      <c r="N1" s="78"/>
      <c r="O1" s="78"/>
    </row>
    <row r="2" spans="1:15" ht="15.6">
      <c r="A2" s="6"/>
      <c r="B2" s="6" t="s">
        <v>136</v>
      </c>
      <c r="C2" s="6" t="s">
        <v>132</v>
      </c>
      <c r="D2" s="6"/>
      <c r="E2" s="6" t="s">
        <v>137</v>
      </c>
      <c r="F2" s="40" t="s">
        <v>135</v>
      </c>
      <c r="G2" s="40" t="s">
        <v>133</v>
      </c>
      <c r="H2" s="6"/>
      <c r="I2" s="6"/>
      <c r="J2" s="6" t="s">
        <v>136</v>
      </c>
      <c r="K2" s="6" t="s">
        <v>132</v>
      </c>
      <c r="L2" s="6"/>
      <c r="M2" s="6" t="s">
        <v>137</v>
      </c>
      <c r="N2" s="40" t="s">
        <v>135</v>
      </c>
      <c r="O2" s="40" t="s">
        <v>133</v>
      </c>
    </row>
    <row r="3" spans="1:15" ht="15.6">
      <c r="A3" s="6">
        <v>1</v>
      </c>
      <c r="B3" s="28"/>
      <c r="C3" s="28"/>
      <c r="D3" s="6"/>
      <c r="E3" s="6"/>
      <c r="F3" s="40"/>
      <c r="G3" s="40"/>
      <c r="H3" s="6"/>
      <c r="I3" s="6">
        <v>1</v>
      </c>
      <c r="J3" s="28"/>
      <c r="K3" s="28"/>
      <c r="L3" s="28"/>
      <c r="M3" s="6"/>
      <c r="N3" s="40"/>
      <c r="O3" s="40"/>
    </row>
    <row r="4" spans="1:15" ht="15.6">
      <c r="A4" s="6">
        <v>2</v>
      </c>
      <c r="B4" s="28"/>
      <c r="C4" s="28"/>
      <c r="D4" s="6"/>
      <c r="E4" s="6"/>
      <c r="F4" s="40"/>
      <c r="G4" s="40"/>
      <c r="H4" s="6"/>
      <c r="I4" s="6">
        <v>2</v>
      </c>
      <c r="J4" s="28"/>
      <c r="K4" s="28"/>
      <c r="L4" s="28"/>
      <c r="M4" s="6"/>
      <c r="N4" s="40"/>
      <c r="O4" s="40"/>
    </row>
    <row r="5" spans="1:15" ht="15.6">
      <c r="A5" s="6">
        <v>3</v>
      </c>
      <c r="B5" s="28"/>
      <c r="C5" s="28"/>
      <c r="D5" s="6"/>
      <c r="E5" s="6"/>
      <c r="F5" s="40"/>
      <c r="G5" s="40"/>
      <c r="H5" s="6"/>
      <c r="I5" s="6">
        <v>3</v>
      </c>
      <c r="J5" s="28"/>
      <c r="K5" s="28"/>
      <c r="L5" s="28"/>
      <c r="M5" s="6"/>
      <c r="N5" s="40"/>
      <c r="O5" s="40"/>
    </row>
    <row r="6" spans="1:15" ht="15.6">
      <c r="A6" s="6">
        <v>4</v>
      </c>
      <c r="B6" s="28"/>
      <c r="C6" s="28"/>
      <c r="D6" s="6"/>
      <c r="E6" s="6"/>
      <c r="F6" s="40"/>
      <c r="G6" s="40"/>
      <c r="H6" s="6"/>
      <c r="I6" s="6">
        <v>4</v>
      </c>
      <c r="J6" s="28"/>
      <c r="K6" s="28"/>
      <c r="L6" s="28"/>
      <c r="M6" s="6"/>
      <c r="N6" s="40"/>
      <c r="O6" s="40"/>
    </row>
    <row r="7" spans="1:15" ht="15.6">
      <c r="A7" s="6">
        <v>5</v>
      </c>
      <c r="B7" s="28"/>
      <c r="C7" s="28"/>
      <c r="D7" s="6"/>
      <c r="E7" s="6"/>
      <c r="F7" s="40"/>
      <c r="G7" s="40"/>
      <c r="H7" s="6"/>
      <c r="I7" s="6">
        <v>5</v>
      </c>
      <c r="J7" s="28"/>
      <c r="K7" s="28"/>
      <c r="L7" s="28"/>
      <c r="M7" s="6"/>
      <c r="N7" s="40"/>
      <c r="O7" s="40"/>
    </row>
    <row r="8" spans="1:15" ht="15.6">
      <c r="A8" s="6">
        <v>6</v>
      </c>
      <c r="B8" s="28"/>
      <c r="C8" s="28"/>
      <c r="D8" s="6"/>
      <c r="E8" s="6"/>
      <c r="F8" s="40"/>
      <c r="G8" s="40"/>
      <c r="H8" s="6"/>
      <c r="I8" s="6">
        <v>6</v>
      </c>
      <c r="J8" s="28"/>
      <c r="K8" s="28"/>
      <c r="L8" s="28"/>
      <c r="M8" s="6"/>
      <c r="N8" s="40"/>
      <c r="O8" s="40"/>
    </row>
    <row r="9" spans="1:15" ht="15.6">
      <c r="A9" s="6">
        <v>7</v>
      </c>
      <c r="B9" s="28"/>
      <c r="C9" s="28"/>
      <c r="D9" s="6"/>
      <c r="E9" s="6"/>
      <c r="F9" s="40"/>
      <c r="G9" s="40"/>
      <c r="H9" s="6"/>
      <c r="I9" s="6">
        <v>7</v>
      </c>
      <c r="J9" s="28"/>
      <c r="K9" s="28"/>
      <c r="L9" s="28"/>
      <c r="M9" s="6"/>
      <c r="N9" s="40"/>
      <c r="O9" s="40"/>
    </row>
    <row r="10" spans="1:15" ht="15.6">
      <c r="A10" s="6">
        <v>8</v>
      </c>
      <c r="B10" s="28"/>
      <c r="C10" s="28"/>
      <c r="D10" s="6"/>
      <c r="E10" s="6"/>
      <c r="F10" s="40"/>
      <c r="G10" s="40"/>
      <c r="H10" s="6"/>
      <c r="I10" s="6">
        <v>8</v>
      </c>
      <c r="J10" s="28"/>
      <c r="K10" s="28"/>
      <c r="L10" s="28"/>
      <c r="M10" s="6"/>
      <c r="N10" s="40"/>
      <c r="O10" s="40"/>
    </row>
    <row r="11" spans="1:15" ht="15.6">
      <c r="A11" s="6">
        <v>9</v>
      </c>
      <c r="B11" s="28"/>
      <c r="C11" s="28"/>
      <c r="D11" s="6"/>
      <c r="E11" s="6"/>
      <c r="F11" s="40"/>
      <c r="G11" s="40"/>
      <c r="H11" s="6"/>
      <c r="I11" s="6">
        <v>9</v>
      </c>
      <c r="J11" s="28"/>
      <c r="K11" s="28"/>
      <c r="L11" s="28"/>
      <c r="M11" s="6"/>
      <c r="N11" s="40"/>
      <c r="O11" s="40"/>
    </row>
    <row r="12" spans="1:15" ht="15.6">
      <c r="A12" s="6">
        <v>10</v>
      </c>
      <c r="B12" s="28"/>
      <c r="C12" s="28"/>
      <c r="D12" s="6"/>
      <c r="E12" s="6"/>
      <c r="F12" s="40"/>
      <c r="G12" s="40"/>
      <c r="H12" s="6"/>
      <c r="I12" s="6">
        <v>10</v>
      </c>
      <c r="J12" s="28"/>
      <c r="K12" s="28"/>
      <c r="L12" s="28"/>
      <c r="M12" s="6"/>
      <c r="N12" s="40"/>
      <c r="O12" s="40"/>
    </row>
    <row r="13" spans="1:15" ht="15.6">
      <c r="A13" s="6">
        <v>11</v>
      </c>
      <c r="B13" s="28"/>
      <c r="C13" s="28"/>
      <c r="D13" s="6"/>
      <c r="E13" s="6"/>
      <c r="F13" s="40"/>
      <c r="G13" s="40"/>
      <c r="H13" s="6"/>
      <c r="I13" s="6">
        <v>11</v>
      </c>
      <c r="J13" s="28"/>
      <c r="K13" s="28"/>
      <c r="L13" s="28"/>
      <c r="M13" s="6"/>
      <c r="N13" s="40"/>
      <c r="O13" s="40"/>
    </row>
    <row r="14" spans="1:15" ht="15.6">
      <c r="A14" s="6">
        <v>12</v>
      </c>
      <c r="B14" s="28"/>
      <c r="C14" s="28"/>
      <c r="D14" s="6"/>
      <c r="E14" s="6"/>
      <c r="F14" s="40"/>
      <c r="G14" s="40"/>
      <c r="H14" s="6"/>
      <c r="I14" s="6">
        <v>12</v>
      </c>
      <c r="J14" s="28"/>
      <c r="K14" s="28"/>
      <c r="L14" s="28"/>
      <c r="M14" s="6"/>
      <c r="N14" s="40"/>
      <c r="O14" s="40"/>
    </row>
    <row r="15" spans="1:15" ht="15.6">
      <c r="A15" s="6">
        <v>13</v>
      </c>
      <c r="B15" s="28"/>
      <c r="C15" s="28"/>
      <c r="D15" s="6"/>
      <c r="E15" s="6"/>
      <c r="F15" s="40"/>
      <c r="G15" s="40"/>
      <c r="H15" s="6"/>
      <c r="I15" s="6">
        <v>13</v>
      </c>
      <c r="J15" s="28"/>
      <c r="K15" s="28"/>
      <c r="L15" s="28"/>
      <c r="M15" s="6"/>
      <c r="N15" s="40"/>
      <c r="O15" s="40"/>
    </row>
    <row r="16" spans="1:15" ht="15.6">
      <c r="A16" s="6">
        <v>14</v>
      </c>
      <c r="B16" s="28"/>
      <c r="C16" s="28"/>
      <c r="D16" s="6"/>
      <c r="E16" s="6"/>
      <c r="F16" s="40"/>
      <c r="G16" s="40"/>
      <c r="H16" s="6"/>
      <c r="I16" s="6">
        <v>14</v>
      </c>
      <c r="J16" s="28"/>
      <c r="K16" s="28"/>
      <c r="L16" s="28"/>
      <c r="M16" s="6"/>
      <c r="N16" s="40"/>
      <c r="O16" s="40"/>
    </row>
    <row r="17" spans="1:15" ht="15.6">
      <c r="A17" s="6">
        <v>15</v>
      </c>
      <c r="B17" s="28"/>
      <c r="C17" s="28"/>
      <c r="D17" s="6"/>
      <c r="E17" s="6"/>
      <c r="F17" s="40"/>
      <c r="G17" s="40"/>
      <c r="H17" s="6"/>
      <c r="I17" s="6"/>
      <c r="J17" s="6"/>
      <c r="K17" s="6"/>
      <c r="L17" s="6"/>
      <c r="M17" s="6"/>
      <c r="N17" s="6"/>
      <c r="O17" s="6"/>
    </row>
    <row r="18" spans="1:15" ht="15.6">
      <c r="A18" s="6">
        <v>16</v>
      </c>
      <c r="B18" s="28"/>
      <c r="C18" s="28"/>
      <c r="D18" s="6"/>
      <c r="E18" s="6"/>
      <c r="F18" s="40"/>
      <c r="G18" s="40"/>
      <c r="H18" s="6"/>
      <c r="I18" s="6"/>
      <c r="J18" s="6"/>
      <c r="K18" s="6"/>
      <c r="L18" s="6"/>
      <c r="M18" s="6"/>
      <c r="N18" s="6"/>
      <c r="O18" s="6"/>
    </row>
    <row r="19" spans="1:15" ht="15.6">
      <c r="A19" s="6">
        <v>17</v>
      </c>
      <c r="B19" s="28"/>
      <c r="C19" s="28"/>
      <c r="D19" s="6"/>
      <c r="E19" s="6"/>
      <c r="F19" s="40"/>
      <c r="G19" s="40"/>
      <c r="H19" s="6"/>
      <c r="I19" s="6"/>
      <c r="J19" s="6"/>
      <c r="K19" s="6"/>
      <c r="L19" s="6"/>
      <c r="M19" s="6"/>
      <c r="N19" s="6"/>
      <c r="O19" s="6"/>
    </row>
    <row r="20" spans="1:15" ht="15.6">
      <c r="A20" s="6"/>
      <c r="B20" s="6"/>
      <c r="C20" s="6"/>
      <c r="D20" s="6"/>
      <c r="E20" s="6"/>
      <c r="F20" s="40"/>
      <c r="G20" s="6"/>
      <c r="H20" s="6"/>
      <c r="I20" s="6"/>
      <c r="J20" s="6"/>
      <c r="K20" s="6"/>
      <c r="L20" s="6"/>
      <c r="M20" s="6"/>
      <c r="N20" s="6"/>
      <c r="O20" s="6"/>
    </row>
    <row r="21" spans="1:15" ht="15.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6">
      <c r="A22" s="78" t="s">
        <v>138</v>
      </c>
      <c r="B22" s="78"/>
      <c r="C22" s="78"/>
      <c r="D22" s="78"/>
      <c r="E22" s="78"/>
      <c r="F22" s="78"/>
      <c r="G22" s="78"/>
      <c r="H22" s="6"/>
      <c r="I22" s="78" t="s">
        <v>139</v>
      </c>
      <c r="J22" s="78"/>
      <c r="K22" s="78"/>
      <c r="L22" s="78"/>
      <c r="M22" s="78"/>
      <c r="N22" s="78"/>
      <c r="O22" s="78"/>
    </row>
    <row r="23" spans="1:15" ht="15.6">
      <c r="A23" s="6"/>
      <c r="B23" s="6" t="s">
        <v>136</v>
      </c>
      <c r="C23" s="6" t="s">
        <v>132</v>
      </c>
      <c r="D23" s="6"/>
      <c r="E23" s="6" t="s">
        <v>137</v>
      </c>
      <c r="F23" s="40" t="s">
        <v>135</v>
      </c>
      <c r="G23" s="40" t="s">
        <v>133</v>
      </c>
      <c r="H23" s="6"/>
      <c r="I23" s="6"/>
      <c r="J23" s="6" t="s">
        <v>131</v>
      </c>
      <c r="K23" s="6" t="s">
        <v>132</v>
      </c>
      <c r="L23" s="6"/>
      <c r="M23" s="6" t="s">
        <v>137</v>
      </c>
      <c r="N23" s="40" t="s">
        <v>135</v>
      </c>
      <c r="O23" s="40" t="s">
        <v>133</v>
      </c>
    </row>
    <row r="24" spans="1:15" ht="15.6">
      <c r="A24" s="6">
        <v>1</v>
      </c>
      <c r="B24" s="28"/>
      <c r="C24" s="28"/>
      <c r="D24" s="28"/>
      <c r="E24" s="6"/>
      <c r="F24" s="40"/>
      <c r="G24" s="40"/>
      <c r="H24" s="6"/>
      <c r="I24" s="6">
        <v>1</v>
      </c>
      <c r="J24" s="28"/>
      <c r="K24" s="28"/>
      <c r="L24" s="28"/>
      <c r="M24" s="6"/>
      <c r="N24" s="40"/>
      <c r="O24" s="40"/>
    </row>
    <row r="25" spans="1:15" ht="15.6">
      <c r="A25" s="6">
        <v>2</v>
      </c>
      <c r="B25" s="28"/>
      <c r="C25" s="28"/>
      <c r="D25" s="28"/>
      <c r="E25" s="6"/>
      <c r="F25" s="40"/>
      <c r="G25" s="40"/>
      <c r="H25" s="6"/>
      <c r="I25" s="6">
        <v>2</v>
      </c>
      <c r="J25" s="28"/>
      <c r="K25" s="28"/>
      <c r="L25" s="28"/>
      <c r="M25" s="6"/>
      <c r="N25" s="40"/>
      <c r="O25" s="40"/>
    </row>
    <row r="26" spans="1:15" ht="15.6">
      <c r="A26" s="6">
        <v>3</v>
      </c>
      <c r="B26" s="28"/>
      <c r="C26" s="28"/>
      <c r="D26" s="28"/>
      <c r="E26" s="6"/>
      <c r="F26" s="40"/>
      <c r="G26" s="40"/>
      <c r="H26" s="6"/>
      <c r="I26" s="6">
        <v>3</v>
      </c>
      <c r="J26" s="28"/>
      <c r="K26" s="28"/>
      <c r="L26" s="28"/>
      <c r="M26" s="6"/>
      <c r="N26" s="40"/>
      <c r="O26" s="40"/>
    </row>
    <row r="27" spans="1:15" ht="15.6">
      <c r="A27" s="6">
        <v>4</v>
      </c>
      <c r="B27" s="28"/>
      <c r="C27" s="28"/>
      <c r="D27" s="28"/>
      <c r="E27" s="6"/>
      <c r="F27" s="40"/>
      <c r="G27" s="40"/>
      <c r="H27" s="6"/>
      <c r="I27" s="6">
        <v>4</v>
      </c>
      <c r="J27" s="28"/>
      <c r="K27" s="28"/>
      <c r="L27" s="28"/>
      <c r="M27" s="6"/>
      <c r="N27" s="40"/>
      <c r="O27" s="40"/>
    </row>
    <row r="28" spans="1:15" ht="15.6">
      <c r="A28" s="6">
        <v>5</v>
      </c>
      <c r="B28" s="28"/>
      <c r="C28" s="28"/>
      <c r="D28" s="28"/>
      <c r="E28" s="6"/>
      <c r="F28" s="40"/>
      <c r="G28" s="40"/>
      <c r="H28" s="6"/>
      <c r="I28" s="6">
        <v>5</v>
      </c>
      <c r="J28" s="28"/>
      <c r="K28" s="28"/>
      <c r="L28" s="28"/>
      <c r="M28" s="6"/>
      <c r="N28" s="40"/>
      <c r="O28" s="40"/>
    </row>
    <row r="29" spans="1:15" ht="15.6">
      <c r="A29" s="6">
        <v>6</v>
      </c>
      <c r="B29" s="28"/>
      <c r="C29" s="28"/>
      <c r="D29" s="28"/>
      <c r="E29" s="6"/>
      <c r="F29" s="40"/>
      <c r="G29" s="40"/>
      <c r="H29" s="6"/>
      <c r="I29" s="6">
        <v>6</v>
      </c>
      <c r="J29" s="28"/>
      <c r="K29" s="28"/>
      <c r="L29" s="28"/>
      <c r="M29" s="6"/>
      <c r="N29" s="40"/>
      <c r="O29" s="40"/>
    </row>
    <row r="30" spans="1:15" ht="15.6">
      <c r="A30" s="6">
        <v>7</v>
      </c>
      <c r="B30" s="28"/>
      <c r="C30" s="28"/>
      <c r="D30" s="28"/>
      <c r="E30" s="6"/>
      <c r="F30" s="40"/>
      <c r="G30" s="40"/>
      <c r="H30" s="6"/>
      <c r="I30" s="6">
        <v>7</v>
      </c>
      <c r="J30" s="28"/>
      <c r="K30" s="28"/>
      <c r="L30" s="28"/>
      <c r="M30" s="6"/>
      <c r="N30" s="40"/>
      <c r="O30" s="40"/>
    </row>
    <row r="31" spans="1:15" ht="15.6">
      <c r="A31" s="6">
        <v>8</v>
      </c>
      <c r="B31" s="28"/>
      <c r="C31" s="28"/>
      <c r="D31" s="28"/>
      <c r="E31" s="6"/>
      <c r="F31" s="40"/>
      <c r="G31" s="40"/>
      <c r="H31" s="6"/>
      <c r="I31" s="6">
        <v>8</v>
      </c>
      <c r="J31" s="28"/>
      <c r="K31" s="28"/>
      <c r="L31" s="28"/>
      <c r="M31" s="6"/>
      <c r="N31" s="40"/>
      <c r="O31" s="40"/>
    </row>
    <row r="32" spans="1:15" ht="15.6">
      <c r="A32" s="6">
        <v>9</v>
      </c>
      <c r="B32" s="28"/>
      <c r="C32" s="28"/>
      <c r="D32" s="28"/>
      <c r="E32" s="6"/>
      <c r="F32" s="40"/>
      <c r="G32" s="40"/>
      <c r="H32" s="6"/>
      <c r="I32" s="6">
        <v>9</v>
      </c>
      <c r="J32" s="28"/>
      <c r="K32" s="28"/>
      <c r="L32" s="28"/>
      <c r="M32" s="6"/>
      <c r="N32" s="40"/>
      <c r="O32" s="40"/>
    </row>
    <row r="33" spans="1:15" ht="15.6">
      <c r="A33" s="6">
        <v>10</v>
      </c>
      <c r="B33" s="28"/>
      <c r="C33" s="28"/>
      <c r="D33" s="28"/>
      <c r="E33" s="6"/>
      <c r="F33" s="40"/>
      <c r="G33" s="40"/>
      <c r="H33" s="6"/>
      <c r="I33" s="6">
        <v>10</v>
      </c>
      <c r="J33" s="28"/>
      <c r="K33" s="28"/>
      <c r="L33" s="28"/>
      <c r="M33" s="6"/>
      <c r="N33" s="40"/>
      <c r="O33" s="40"/>
    </row>
    <row r="34" spans="1:15" ht="15.6">
      <c r="A34" s="6">
        <v>11</v>
      </c>
      <c r="B34" s="28"/>
      <c r="C34" s="28"/>
      <c r="D34" s="28"/>
      <c r="E34" s="6"/>
      <c r="F34" s="40"/>
      <c r="G34" s="40"/>
      <c r="H34" s="6"/>
      <c r="I34" s="6">
        <v>11</v>
      </c>
      <c r="J34" s="28"/>
      <c r="K34" s="28"/>
      <c r="L34" s="28"/>
      <c r="M34" s="6"/>
      <c r="N34" s="40"/>
      <c r="O34" s="40"/>
    </row>
    <row r="35" spans="1:15" ht="15.6">
      <c r="A35" s="6">
        <v>12</v>
      </c>
      <c r="B35" s="28"/>
      <c r="C35" s="28"/>
      <c r="D35" s="28"/>
      <c r="E35" s="6"/>
      <c r="F35" s="40"/>
      <c r="G35" s="40"/>
      <c r="H35" s="6"/>
      <c r="I35" s="6">
        <v>12</v>
      </c>
      <c r="J35" s="28"/>
      <c r="K35" s="28"/>
      <c r="L35" s="28"/>
      <c r="M35" s="6"/>
      <c r="N35" s="40"/>
      <c r="O35" s="40"/>
    </row>
    <row r="36" spans="1:15" ht="15.6">
      <c r="A36" s="6">
        <v>13</v>
      </c>
      <c r="B36" s="28"/>
      <c r="C36" s="28"/>
      <c r="D36" s="28"/>
      <c r="E36" s="6"/>
      <c r="F36" s="40"/>
      <c r="G36" s="40"/>
      <c r="H36" s="6"/>
      <c r="I36" s="6"/>
      <c r="J36" s="6"/>
      <c r="K36" s="6"/>
      <c r="L36" s="6"/>
      <c r="M36" s="6"/>
      <c r="N36" s="6"/>
      <c r="O36" s="6"/>
    </row>
    <row r="37" spans="1:15" ht="15.6">
      <c r="A37" s="6">
        <v>14</v>
      </c>
      <c r="B37" s="28"/>
      <c r="C37" s="28"/>
      <c r="D37" s="28"/>
      <c r="E37" s="6"/>
      <c r="F37" s="40"/>
      <c r="G37" s="40"/>
      <c r="H37" s="6"/>
      <c r="I37" s="6"/>
      <c r="J37" s="6"/>
      <c r="K37" s="6"/>
      <c r="L37" s="6"/>
      <c r="M37" s="6"/>
      <c r="N37" s="6"/>
      <c r="O37" s="6"/>
    </row>
    <row r="38" spans="1:15" ht="15.6">
      <c r="A38" s="6">
        <v>15</v>
      </c>
      <c r="B38" s="28"/>
      <c r="C38" s="28"/>
      <c r="D38" s="28"/>
      <c r="E38" s="6"/>
      <c r="F38" s="40"/>
      <c r="G38" s="40"/>
      <c r="H38" s="6"/>
      <c r="I38" s="78" t="s">
        <v>94</v>
      </c>
      <c r="J38" s="78"/>
      <c r="K38" s="78"/>
      <c r="L38" s="78"/>
      <c r="M38" s="78"/>
      <c r="N38" s="78"/>
      <c r="O38" s="78"/>
    </row>
    <row r="39" spans="1:15" ht="15.6">
      <c r="A39" s="6">
        <v>16</v>
      </c>
      <c r="B39" s="28"/>
      <c r="C39" s="28"/>
      <c r="D39" s="28"/>
      <c r="E39" s="6"/>
      <c r="F39" s="40"/>
      <c r="G39" s="40"/>
      <c r="H39" s="6"/>
      <c r="I39" s="6"/>
      <c r="J39" s="6" t="s">
        <v>131</v>
      </c>
      <c r="K39" s="6" t="s">
        <v>132</v>
      </c>
      <c r="L39" s="6"/>
      <c r="M39" s="6" t="s">
        <v>137</v>
      </c>
      <c r="N39" s="40" t="s">
        <v>135</v>
      </c>
      <c r="O39" s="40" t="s">
        <v>133</v>
      </c>
    </row>
    <row r="40" spans="1:15" ht="15.6">
      <c r="A40" s="6">
        <v>17</v>
      </c>
      <c r="B40" s="28"/>
      <c r="C40" s="28"/>
      <c r="D40" s="28"/>
      <c r="E40" s="6"/>
      <c r="F40" s="40"/>
      <c r="G40" s="40"/>
      <c r="H40" s="6"/>
      <c r="I40" s="6">
        <v>1</v>
      </c>
      <c r="J40" s="28"/>
      <c r="K40" s="28"/>
      <c r="L40" s="28"/>
      <c r="M40" s="6"/>
      <c r="N40" s="40"/>
      <c r="O40" s="40"/>
    </row>
    <row r="41" spans="1:15" ht="15.6">
      <c r="A41" s="6">
        <v>18</v>
      </c>
      <c r="B41" s="28"/>
      <c r="C41" s="28"/>
      <c r="D41" s="28"/>
      <c r="E41" s="6"/>
      <c r="F41" s="40"/>
      <c r="G41" s="40"/>
      <c r="H41" s="6"/>
      <c r="I41" s="6">
        <v>2</v>
      </c>
      <c r="J41" s="28"/>
      <c r="K41" s="28"/>
      <c r="L41" s="28"/>
      <c r="M41" s="6"/>
      <c r="N41" s="40"/>
      <c r="O41" s="40"/>
    </row>
    <row r="42" spans="1:15" ht="15.6">
      <c r="A42" s="6">
        <v>19</v>
      </c>
      <c r="B42" s="28"/>
      <c r="C42" s="28"/>
      <c r="D42" s="28"/>
      <c r="E42" s="6"/>
      <c r="F42" s="40"/>
      <c r="G42" s="40"/>
      <c r="H42" s="6"/>
      <c r="I42" s="6">
        <v>3</v>
      </c>
      <c r="J42" s="28"/>
      <c r="K42" s="28"/>
      <c r="L42" s="28"/>
      <c r="M42" s="6"/>
      <c r="N42" s="40"/>
      <c r="O42" s="40"/>
    </row>
    <row r="43" spans="1:15" ht="15.6">
      <c r="A43" s="6">
        <v>20</v>
      </c>
      <c r="B43" s="28"/>
      <c r="C43" s="28"/>
      <c r="D43" s="28"/>
      <c r="E43" s="6"/>
      <c r="F43" s="40"/>
      <c r="G43" s="40"/>
      <c r="H43" s="6"/>
      <c r="I43" s="6">
        <v>4</v>
      </c>
      <c r="J43" s="28"/>
      <c r="K43" s="28"/>
      <c r="L43" s="28"/>
      <c r="M43" s="6"/>
      <c r="N43" s="40"/>
      <c r="O43" s="40"/>
    </row>
    <row r="44" spans="1:15" ht="15.6">
      <c r="A44" s="6">
        <v>21</v>
      </c>
      <c r="B44" s="28"/>
      <c r="C44" s="28"/>
      <c r="D44" s="28"/>
      <c r="E44" s="6"/>
      <c r="F44" s="40"/>
      <c r="G44" s="40"/>
      <c r="H44" s="6"/>
      <c r="I44" s="6"/>
      <c r="J44" s="6"/>
      <c r="K44" s="6"/>
      <c r="L44" s="6"/>
      <c r="M44" s="6"/>
      <c r="N44" s="6"/>
      <c r="O44" s="6"/>
    </row>
    <row r="45" spans="1:15" ht="15.6">
      <c r="A45" s="6">
        <v>22</v>
      </c>
      <c r="B45" s="28"/>
      <c r="C45" s="28"/>
      <c r="D45" s="28"/>
      <c r="E45" s="6"/>
      <c r="F45" s="40"/>
      <c r="G45" s="40"/>
      <c r="H45" s="6"/>
      <c r="I45" s="6"/>
      <c r="J45" s="6"/>
      <c r="K45" s="6"/>
      <c r="L45" s="6"/>
      <c r="M45" s="6"/>
      <c r="N45" s="6"/>
      <c r="O45" s="6"/>
    </row>
    <row r="46" spans="1:15" ht="15.6">
      <c r="A46" s="6">
        <v>23</v>
      </c>
      <c r="B46" s="28"/>
      <c r="C46" s="28"/>
      <c r="D46" s="28"/>
      <c r="E46" s="6"/>
      <c r="F46" s="40"/>
      <c r="G46" s="40"/>
      <c r="H46" s="6"/>
      <c r="I46" s="6"/>
      <c r="J46" s="6"/>
      <c r="K46" s="6"/>
      <c r="L46" s="6"/>
      <c r="M46" s="6"/>
      <c r="N46" s="6"/>
      <c r="O46" s="6"/>
    </row>
  </sheetData>
  <mergeCells count="5">
    <mergeCell ref="I38:O38"/>
    <mergeCell ref="A1:G1"/>
    <mergeCell ref="I1:O1"/>
    <mergeCell ref="A22:G22"/>
    <mergeCell ref="I22:O22"/>
  </mergeCells>
  <phoneticPr fontId="21" type="noConversion"/>
  <pageMargins left="1" right="1" top="1" bottom="1" header="0.5" footer="0.5"/>
  <pageSetup orientation="portrait" horizontalDpi="4294967293" r:id="rId1"/>
  <rowBreaks count="1" manualBreakCount="1">
    <brk id="20" max="16383" man="1"/>
  </rowBreaks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Q46"/>
  <sheetViews>
    <sheetView topLeftCell="A26" workbookViewId="0">
      <selection sqref="A1:G1"/>
    </sheetView>
  </sheetViews>
  <sheetFormatPr defaultColWidth="9.140625" defaultRowHeight="15.6"/>
  <cols>
    <col min="1" max="1" width="4.28515625" style="6" bestFit="1" customWidth="1"/>
    <col min="2" max="2" width="22.7109375" style="6" bestFit="1" customWidth="1"/>
    <col min="3" max="3" width="11.5703125" style="6" bestFit="1" customWidth="1"/>
    <col min="4" max="4" width="2.42578125" style="6" customWidth="1"/>
    <col min="5" max="5" width="6.7109375" style="6" bestFit="1" customWidth="1"/>
    <col min="6" max="6" width="7.85546875" style="6" bestFit="1" customWidth="1"/>
    <col min="7" max="7" width="9.42578125" style="6" bestFit="1" customWidth="1"/>
    <col min="8" max="8" width="9.85546875" style="30" bestFit="1" customWidth="1"/>
    <col min="9" max="9" width="2.42578125" style="6" customWidth="1"/>
    <col min="10" max="10" width="3.28515625" style="6" bestFit="1" customWidth="1"/>
    <col min="11" max="11" width="25.5703125" style="6" bestFit="1" customWidth="1"/>
    <col min="12" max="12" width="18.85546875" style="6" bestFit="1" customWidth="1"/>
    <col min="13" max="13" width="2.5703125" style="6" customWidth="1"/>
    <col min="14" max="14" width="8.140625" style="6" bestFit="1" customWidth="1"/>
    <col min="15" max="15" width="7.85546875" style="6" bestFit="1" customWidth="1"/>
    <col min="16" max="16" width="11" style="6" bestFit="1" customWidth="1"/>
    <col min="17" max="17" width="9.85546875" style="30" bestFit="1" customWidth="1"/>
    <col min="18" max="16384" width="9.140625" style="6"/>
  </cols>
  <sheetData>
    <row r="1" spans="1:16">
      <c r="A1" s="78" t="s">
        <v>90</v>
      </c>
      <c r="B1" s="78"/>
      <c r="C1" s="78"/>
      <c r="D1" s="78"/>
      <c r="E1" s="78"/>
      <c r="F1" s="78"/>
      <c r="G1" s="78"/>
      <c r="J1" s="78" t="s">
        <v>91</v>
      </c>
      <c r="K1" s="78"/>
      <c r="L1" s="78"/>
      <c r="M1" s="78"/>
      <c r="N1" s="78"/>
      <c r="O1" s="78"/>
      <c r="P1" s="78"/>
    </row>
    <row r="2" spans="1:16">
      <c r="B2" s="6" t="s">
        <v>136</v>
      </c>
      <c r="C2" s="6" t="s">
        <v>132</v>
      </c>
      <c r="E2" s="6" t="s">
        <v>137</v>
      </c>
      <c r="F2" s="40" t="s">
        <v>135</v>
      </c>
      <c r="G2" s="40" t="s">
        <v>133</v>
      </c>
      <c r="K2" s="6" t="s">
        <v>136</v>
      </c>
      <c r="L2" s="6" t="s">
        <v>132</v>
      </c>
      <c r="N2" s="6" t="s">
        <v>137</v>
      </c>
      <c r="O2" s="40" t="s">
        <v>135</v>
      </c>
      <c r="P2" s="40" t="s">
        <v>133</v>
      </c>
    </row>
    <row r="3" spans="1:16">
      <c r="A3" s="6">
        <v>1</v>
      </c>
      <c r="B3" s="60"/>
      <c r="C3" s="60"/>
      <c r="F3" s="40"/>
      <c r="G3" s="40"/>
      <c r="J3" s="6">
        <v>1</v>
      </c>
      <c r="K3" s="60"/>
      <c r="L3" s="60"/>
      <c r="M3" s="60"/>
      <c r="O3" s="40"/>
      <c r="P3" s="40"/>
    </row>
    <row r="4" spans="1:16">
      <c r="A4" s="6">
        <v>2</v>
      </c>
      <c r="B4" s="60"/>
      <c r="C4" s="60"/>
      <c r="F4" s="40"/>
      <c r="G4" s="40"/>
      <c r="J4" s="6">
        <v>2</v>
      </c>
      <c r="K4" s="60"/>
      <c r="L4" s="60"/>
      <c r="M4" s="60"/>
      <c r="O4" s="40"/>
      <c r="P4" s="40"/>
    </row>
    <row r="5" spans="1:16">
      <c r="A5" s="6">
        <v>3</v>
      </c>
      <c r="B5" s="60"/>
      <c r="C5" s="60"/>
      <c r="F5" s="40"/>
      <c r="G5" s="40"/>
      <c r="J5" s="6">
        <v>3</v>
      </c>
      <c r="K5" s="60"/>
      <c r="L5" s="60"/>
      <c r="M5" s="60"/>
      <c r="O5" s="40"/>
      <c r="P5" s="40"/>
    </row>
    <row r="6" spans="1:16">
      <c r="A6" s="6">
        <v>4</v>
      </c>
      <c r="B6" s="60"/>
      <c r="C6" s="60"/>
      <c r="F6" s="40"/>
      <c r="G6" s="40"/>
      <c r="J6" s="6">
        <v>4</v>
      </c>
      <c r="K6" s="60"/>
      <c r="L6" s="60"/>
      <c r="M6" s="60"/>
      <c r="O6" s="40"/>
      <c r="P6" s="40"/>
    </row>
    <row r="7" spans="1:16">
      <c r="A7" s="6">
        <v>5</v>
      </c>
      <c r="B7" s="60"/>
      <c r="C7" s="60"/>
      <c r="F7" s="40"/>
      <c r="G7" s="40"/>
      <c r="J7" s="6">
        <v>5</v>
      </c>
      <c r="K7" s="60"/>
      <c r="L7" s="60"/>
      <c r="M7" s="60"/>
      <c r="O7" s="40"/>
      <c r="P7" s="40"/>
    </row>
    <row r="8" spans="1:16">
      <c r="A8" s="6">
        <v>6</v>
      </c>
      <c r="B8" s="60"/>
      <c r="C8" s="60"/>
      <c r="F8" s="40"/>
      <c r="G8" s="40"/>
      <c r="J8" s="6">
        <v>6</v>
      </c>
      <c r="K8" s="60"/>
      <c r="L8" s="60"/>
      <c r="M8" s="60"/>
      <c r="O8" s="40"/>
      <c r="P8" s="40"/>
    </row>
    <row r="9" spans="1:16">
      <c r="A9" s="6">
        <v>7</v>
      </c>
      <c r="B9" s="60"/>
      <c r="C9" s="60"/>
      <c r="F9" s="40"/>
      <c r="G9" s="40"/>
      <c r="J9" s="6">
        <v>7</v>
      </c>
      <c r="K9" s="60"/>
      <c r="L9" s="60"/>
      <c r="M9" s="60"/>
      <c r="O9" s="40"/>
      <c r="P9" s="40"/>
    </row>
    <row r="10" spans="1:16">
      <c r="A10" s="6">
        <v>8</v>
      </c>
      <c r="B10" s="60"/>
      <c r="C10" s="60"/>
      <c r="F10" s="40"/>
      <c r="G10" s="40"/>
      <c r="J10" s="6">
        <v>8</v>
      </c>
      <c r="K10" s="60"/>
      <c r="L10" s="60"/>
      <c r="M10" s="60"/>
      <c r="O10" s="40"/>
      <c r="P10" s="40"/>
    </row>
    <row r="11" spans="1:16">
      <c r="A11" s="6">
        <v>9</v>
      </c>
      <c r="B11" s="60"/>
      <c r="C11" s="60"/>
      <c r="F11" s="40"/>
      <c r="G11" s="40"/>
      <c r="J11" s="6">
        <v>9</v>
      </c>
      <c r="K11" s="60"/>
      <c r="L11" s="60"/>
      <c r="M11" s="60"/>
      <c r="O11" s="40"/>
      <c r="P11" s="40"/>
    </row>
    <row r="12" spans="1:16">
      <c r="A12" s="6">
        <v>10</v>
      </c>
      <c r="B12" s="60"/>
      <c r="C12" s="60"/>
      <c r="F12" s="40"/>
      <c r="G12" s="40"/>
      <c r="J12" s="6">
        <v>10</v>
      </c>
      <c r="K12" s="60"/>
      <c r="L12" s="60"/>
      <c r="M12" s="60"/>
      <c r="O12" s="40"/>
      <c r="P12" s="40"/>
    </row>
    <row r="13" spans="1:16">
      <c r="A13" s="6">
        <v>11</v>
      </c>
      <c r="B13" s="60"/>
      <c r="C13" s="60"/>
      <c r="F13" s="40"/>
      <c r="G13" s="40"/>
      <c r="J13" s="6">
        <v>11</v>
      </c>
      <c r="K13" s="60"/>
      <c r="L13" s="60"/>
      <c r="M13" s="60"/>
      <c r="O13" s="40"/>
      <c r="P13" s="40"/>
    </row>
    <row r="14" spans="1:16">
      <c r="A14" s="6">
        <v>12</v>
      </c>
      <c r="B14" s="60"/>
      <c r="C14" s="60"/>
      <c r="F14" s="40"/>
      <c r="G14" s="40"/>
      <c r="J14" s="6">
        <v>12</v>
      </c>
      <c r="K14" s="60"/>
      <c r="L14" s="60"/>
      <c r="M14" s="60"/>
      <c r="O14" s="40"/>
      <c r="P14" s="40"/>
    </row>
    <row r="15" spans="1:16">
      <c r="A15" s="6">
        <v>13</v>
      </c>
      <c r="B15" s="60"/>
      <c r="C15" s="60"/>
      <c r="F15" s="40"/>
      <c r="G15" s="40"/>
      <c r="J15" s="6">
        <v>13</v>
      </c>
      <c r="K15" s="60"/>
      <c r="L15" s="60"/>
      <c r="M15" s="60"/>
      <c r="O15" s="40"/>
      <c r="P15" s="40"/>
    </row>
    <row r="16" spans="1:16">
      <c r="A16" s="6">
        <v>14</v>
      </c>
      <c r="B16" s="60"/>
      <c r="C16" s="60"/>
      <c r="F16" s="40"/>
      <c r="G16" s="40"/>
      <c r="J16" s="6">
        <v>14</v>
      </c>
      <c r="K16" s="60"/>
      <c r="L16" s="60"/>
      <c r="M16" s="60"/>
      <c r="O16" s="40"/>
      <c r="P16" s="40"/>
    </row>
    <row r="17" spans="1:17">
      <c r="A17" s="6">
        <v>15</v>
      </c>
      <c r="B17" s="60"/>
      <c r="C17" s="60"/>
      <c r="F17" s="40"/>
      <c r="G17" s="40"/>
    </row>
    <row r="18" spans="1:17">
      <c r="A18" s="6">
        <v>16</v>
      </c>
      <c r="B18" s="60"/>
      <c r="C18" s="60"/>
      <c r="F18" s="40"/>
      <c r="G18" s="40"/>
    </row>
    <row r="19" spans="1:17">
      <c r="A19" s="6">
        <v>17</v>
      </c>
      <c r="B19" s="60"/>
      <c r="C19" s="60"/>
      <c r="F19" s="40"/>
      <c r="G19" s="40"/>
    </row>
    <row r="22" spans="1:17">
      <c r="A22" s="78" t="s">
        <v>138</v>
      </c>
      <c r="B22" s="78"/>
      <c r="C22" s="78"/>
      <c r="D22" s="78"/>
      <c r="E22" s="78"/>
      <c r="F22" s="78"/>
      <c r="G22" s="78"/>
      <c r="J22" s="78" t="s">
        <v>139</v>
      </c>
      <c r="K22" s="78"/>
      <c r="L22" s="78"/>
      <c r="M22" s="78"/>
      <c r="N22" s="78"/>
      <c r="O22" s="78"/>
      <c r="P22" s="78"/>
      <c r="Q22" s="41"/>
    </row>
    <row r="23" spans="1:17">
      <c r="B23" s="6" t="s">
        <v>136</v>
      </c>
      <c r="C23" s="6" t="s">
        <v>132</v>
      </c>
      <c r="E23" s="6" t="s">
        <v>137</v>
      </c>
      <c r="F23" s="40" t="s">
        <v>135</v>
      </c>
      <c r="G23" s="40" t="s">
        <v>133</v>
      </c>
      <c r="K23" s="6" t="s">
        <v>131</v>
      </c>
      <c r="L23" s="6" t="s">
        <v>132</v>
      </c>
      <c r="N23" s="6" t="s">
        <v>137</v>
      </c>
      <c r="O23" s="40" t="s">
        <v>135</v>
      </c>
      <c r="P23" s="40" t="s">
        <v>133</v>
      </c>
    </row>
    <row r="24" spans="1:17">
      <c r="B24" s="60"/>
      <c r="C24" s="60"/>
      <c r="D24" s="60"/>
      <c r="F24" s="40"/>
      <c r="G24" s="40"/>
      <c r="J24" s="6">
        <v>1</v>
      </c>
      <c r="K24" s="60"/>
      <c r="L24" s="60"/>
      <c r="M24" s="60"/>
      <c r="O24" s="40"/>
      <c r="P24" s="40"/>
    </row>
    <row r="25" spans="1:17">
      <c r="B25" s="60"/>
      <c r="C25" s="60"/>
      <c r="D25" s="60"/>
      <c r="F25" s="40"/>
      <c r="G25" s="40"/>
      <c r="J25" s="6">
        <v>2</v>
      </c>
      <c r="K25" s="60"/>
      <c r="L25" s="60"/>
      <c r="M25" s="60"/>
      <c r="O25" s="40"/>
      <c r="P25" s="40"/>
    </row>
    <row r="26" spans="1:17">
      <c r="B26" s="60"/>
      <c r="C26" s="60"/>
      <c r="D26" s="60"/>
      <c r="F26" s="40"/>
      <c r="G26" s="40"/>
      <c r="J26" s="6">
        <v>3</v>
      </c>
      <c r="K26" s="60"/>
      <c r="L26" s="60"/>
      <c r="M26" s="60"/>
      <c r="O26" s="40"/>
      <c r="P26" s="40"/>
    </row>
    <row r="27" spans="1:17">
      <c r="B27" s="60"/>
      <c r="C27" s="60"/>
      <c r="D27" s="60"/>
      <c r="F27" s="40"/>
      <c r="G27" s="40"/>
      <c r="J27" s="6">
        <v>4</v>
      </c>
      <c r="K27" s="60"/>
      <c r="L27" s="60"/>
      <c r="M27" s="60"/>
      <c r="O27" s="40"/>
      <c r="P27" s="40"/>
    </row>
    <row r="28" spans="1:17">
      <c r="B28" s="60"/>
      <c r="C28" s="60"/>
      <c r="D28" s="60"/>
      <c r="F28" s="40"/>
      <c r="G28" s="40"/>
      <c r="J28" s="6">
        <v>5</v>
      </c>
      <c r="K28" s="60"/>
      <c r="L28" s="60"/>
      <c r="M28" s="60"/>
      <c r="O28" s="40"/>
      <c r="P28" s="40"/>
    </row>
    <row r="29" spans="1:17">
      <c r="B29" s="60"/>
      <c r="C29" s="60"/>
      <c r="D29" s="60"/>
      <c r="F29" s="40"/>
      <c r="G29" s="40"/>
      <c r="J29" s="6">
        <v>6</v>
      </c>
      <c r="K29" s="60"/>
      <c r="L29" s="60"/>
      <c r="M29" s="60"/>
      <c r="O29" s="40"/>
      <c r="P29" s="40"/>
    </row>
    <row r="30" spans="1:17">
      <c r="B30" s="60"/>
      <c r="C30" s="60"/>
      <c r="D30" s="60"/>
      <c r="F30" s="40"/>
      <c r="G30" s="40"/>
      <c r="J30" s="6">
        <v>7</v>
      </c>
      <c r="K30" s="60"/>
      <c r="L30" s="60"/>
      <c r="M30" s="60"/>
      <c r="O30" s="40"/>
      <c r="P30" s="40"/>
    </row>
    <row r="31" spans="1:17">
      <c r="B31" s="60"/>
      <c r="C31" s="60"/>
      <c r="D31" s="60"/>
      <c r="F31" s="40"/>
      <c r="G31" s="40"/>
      <c r="J31" s="6">
        <v>8</v>
      </c>
      <c r="K31" s="60"/>
      <c r="L31" s="60"/>
      <c r="M31" s="60"/>
      <c r="O31" s="40"/>
      <c r="P31" s="40"/>
    </row>
    <row r="32" spans="1:17">
      <c r="B32" s="60"/>
      <c r="C32" s="60"/>
      <c r="D32" s="60"/>
      <c r="F32" s="40"/>
      <c r="G32" s="40"/>
      <c r="J32" s="6">
        <v>9</v>
      </c>
      <c r="K32" s="60"/>
      <c r="L32" s="60"/>
      <c r="M32" s="60"/>
      <c r="O32" s="40"/>
      <c r="P32" s="40"/>
    </row>
    <row r="33" spans="2:16">
      <c r="B33" s="60"/>
      <c r="C33" s="60"/>
      <c r="D33" s="60"/>
      <c r="F33" s="40"/>
      <c r="G33" s="40"/>
      <c r="J33" s="6">
        <v>10</v>
      </c>
      <c r="K33" s="60"/>
      <c r="L33" s="60"/>
      <c r="M33" s="60"/>
      <c r="O33" s="40"/>
      <c r="P33" s="40"/>
    </row>
    <row r="34" spans="2:16">
      <c r="B34" s="60"/>
      <c r="C34" s="60"/>
      <c r="D34" s="60"/>
      <c r="F34" s="40"/>
      <c r="G34" s="40"/>
      <c r="J34" s="6">
        <v>11</v>
      </c>
      <c r="K34" s="60"/>
      <c r="L34" s="60"/>
      <c r="M34" s="60"/>
      <c r="O34" s="40"/>
      <c r="P34" s="40"/>
    </row>
    <row r="35" spans="2:16">
      <c r="B35" s="60"/>
      <c r="C35" s="60"/>
      <c r="D35" s="60"/>
      <c r="F35" s="40"/>
      <c r="G35" s="40"/>
      <c r="J35" s="6">
        <v>12</v>
      </c>
      <c r="K35" s="60"/>
      <c r="L35" s="60"/>
      <c r="M35" s="60"/>
      <c r="O35" s="40"/>
      <c r="P35" s="40"/>
    </row>
    <row r="36" spans="2:16">
      <c r="B36" s="60"/>
      <c r="C36" s="60"/>
      <c r="D36" s="60"/>
      <c r="F36" s="40"/>
      <c r="G36" s="40"/>
    </row>
    <row r="37" spans="2:16">
      <c r="B37" s="60"/>
      <c r="C37" s="60"/>
      <c r="D37" s="60"/>
      <c r="F37" s="40"/>
      <c r="G37" s="40"/>
    </row>
    <row r="38" spans="2:16">
      <c r="B38" s="60"/>
      <c r="C38" s="60"/>
      <c r="D38" s="60"/>
      <c r="F38" s="40"/>
      <c r="G38" s="40"/>
      <c r="J38" s="78" t="s">
        <v>94</v>
      </c>
      <c r="K38" s="78"/>
      <c r="L38" s="78"/>
      <c r="M38" s="78"/>
      <c r="N38" s="78"/>
      <c r="O38" s="78"/>
      <c r="P38" s="78"/>
    </row>
    <row r="39" spans="2:16">
      <c r="B39" s="60"/>
      <c r="C39" s="60"/>
      <c r="D39" s="60"/>
      <c r="F39" s="40"/>
      <c r="G39" s="40"/>
      <c r="K39" s="6" t="s">
        <v>131</v>
      </c>
      <c r="L39" s="6" t="s">
        <v>132</v>
      </c>
      <c r="N39" s="6" t="s">
        <v>137</v>
      </c>
      <c r="O39" s="40" t="s">
        <v>135</v>
      </c>
      <c r="P39" s="40" t="s">
        <v>133</v>
      </c>
    </row>
    <row r="40" spans="2:16">
      <c r="B40" s="60"/>
      <c r="C40" s="60"/>
      <c r="D40" s="60"/>
      <c r="F40" s="40"/>
      <c r="G40" s="40"/>
      <c r="J40" s="6">
        <v>1</v>
      </c>
      <c r="K40" s="60"/>
      <c r="L40" s="60"/>
      <c r="M40" s="60"/>
      <c r="O40" s="40"/>
      <c r="P40" s="40"/>
    </row>
    <row r="41" spans="2:16">
      <c r="B41" s="60"/>
      <c r="C41" s="60"/>
      <c r="D41" s="60"/>
      <c r="F41" s="40"/>
      <c r="G41" s="40"/>
      <c r="J41" s="6">
        <v>2</v>
      </c>
      <c r="K41" s="60"/>
      <c r="L41" s="60"/>
      <c r="M41" s="60"/>
      <c r="O41" s="40"/>
      <c r="P41" s="40"/>
    </row>
    <row r="42" spans="2:16">
      <c r="B42" s="60"/>
      <c r="C42" s="60"/>
      <c r="D42" s="60"/>
      <c r="F42" s="40"/>
      <c r="G42" s="40"/>
      <c r="J42" s="6">
        <v>3</v>
      </c>
      <c r="K42" s="60"/>
      <c r="L42" s="60"/>
      <c r="M42" s="60"/>
      <c r="O42" s="40"/>
      <c r="P42" s="40"/>
    </row>
    <row r="43" spans="2:16">
      <c r="B43" s="60"/>
      <c r="C43" s="60"/>
      <c r="D43" s="60"/>
      <c r="F43" s="40"/>
      <c r="G43" s="40"/>
      <c r="J43" s="6">
        <v>4</v>
      </c>
      <c r="K43" s="60"/>
      <c r="L43" s="60"/>
      <c r="M43" s="60"/>
      <c r="O43" s="40"/>
      <c r="P43" s="40"/>
    </row>
    <row r="44" spans="2:16">
      <c r="B44" s="60"/>
      <c r="C44" s="60"/>
      <c r="D44" s="60"/>
      <c r="F44" s="40"/>
      <c r="G44" s="40"/>
    </row>
    <row r="45" spans="2:16">
      <c r="B45" s="60"/>
      <c r="C45" s="60"/>
      <c r="D45" s="60"/>
      <c r="F45" s="40"/>
      <c r="G45" s="40"/>
    </row>
    <row r="46" spans="2:16">
      <c r="B46" s="60"/>
      <c r="C46" s="60"/>
      <c r="D46" s="60"/>
      <c r="F46" s="40"/>
      <c r="G46" s="40"/>
    </row>
  </sheetData>
  <mergeCells count="5">
    <mergeCell ref="J38:P38"/>
    <mergeCell ref="A1:G1"/>
    <mergeCell ref="A22:G22"/>
    <mergeCell ref="J1:P1"/>
    <mergeCell ref="J22:P22"/>
  </mergeCells>
  <phoneticPr fontId="21" type="noConversion"/>
  <pageMargins left="0.25" right="0.25" top="0.75" bottom="0.75" header="0.3" footer="0.3"/>
  <pageSetup orientation="portrait" horizontalDpi="4294967293" r:id="rId1"/>
  <rowBreaks count="1" manualBreakCount="1">
    <brk id="20" max="16383" man="1"/>
  </rowBreaks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</sheetPr>
  <dimension ref="A1:O46"/>
  <sheetViews>
    <sheetView workbookViewId="0">
      <selection sqref="A1:F1"/>
    </sheetView>
  </sheetViews>
  <sheetFormatPr defaultRowHeight="14.45"/>
  <cols>
    <col min="1" max="1" width="3" bestFit="1" customWidth="1"/>
    <col min="2" max="2" width="14.42578125" bestFit="1" customWidth="1"/>
    <col min="4" max="4" width="9.140625" style="51" customWidth="1"/>
    <col min="7" max="7" width="9.140625" style="59" customWidth="1"/>
    <col min="9" max="9" width="3" bestFit="1" customWidth="1"/>
    <col min="10" max="10" width="20.85546875" bestFit="1" customWidth="1"/>
    <col min="11" max="11" width="9.5703125" style="51" bestFit="1" customWidth="1"/>
    <col min="14" max="15" width="9.140625" style="59" customWidth="1"/>
  </cols>
  <sheetData>
    <row r="1" spans="1:14">
      <c r="A1" s="77" t="s">
        <v>90</v>
      </c>
      <c r="B1" s="77"/>
      <c r="C1" s="77"/>
      <c r="D1" s="77"/>
      <c r="E1" s="77"/>
      <c r="F1" s="77"/>
      <c r="I1" s="77" t="s">
        <v>91</v>
      </c>
      <c r="J1" s="77"/>
      <c r="K1" s="77"/>
      <c r="L1" s="77"/>
      <c r="M1" s="77"/>
      <c r="N1" s="77"/>
    </row>
    <row r="2" spans="1:14" ht="18.399999999999999">
      <c r="A2" s="3"/>
      <c r="B2" s="3" t="s">
        <v>136</v>
      </c>
      <c r="C2" s="3" t="s">
        <v>132</v>
      </c>
      <c r="D2" s="50" t="s">
        <v>134</v>
      </c>
      <c r="E2" s="4" t="s">
        <v>135</v>
      </c>
      <c r="F2" s="4" t="s">
        <v>133</v>
      </c>
      <c r="J2" s="3" t="s">
        <v>136</v>
      </c>
      <c r="K2" s="3" t="s">
        <v>132</v>
      </c>
      <c r="L2" s="50" t="s">
        <v>134</v>
      </c>
      <c r="M2" s="4" t="s">
        <v>135</v>
      </c>
      <c r="N2" s="4" t="s">
        <v>133</v>
      </c>
    </row>
    <row r="3" spans="1:14">
      <c r="A3">
        <v>1</v>
      </c>
      <c r="B3" s="24"/>
      <c r="C3" s="2"/>
      <c r="E3" s="2"/>
      <c r="F3" s="2"/>
      <c r="I3">
        <v>1</v>
      </c>
      <c r="J3" s="24"/>
      <c r="K3" s="2"/>
      <c r="M3" s="2"/>
      <c r="N3" s="2"/>
    </row>
    <row r="4" spans="1:14">
      <c r="A4">
        <v>2</v>
      </c>
      <c r="B4" s="24"/>
      <c r="C4" s="2"/>
      <c r="E4" s="2"/>
      <c r="F4" s="2"/>
      <c r="I4">
        <v>2</v>
      </c>
      <c r="J4" s="24"/>
      <c r="K4" s="2"/>
      <c r="M4" s="2"/>
      <c r="N4" s="2"/>
    </row>
    <row r="5" spans="1:14">
      <c r="A5">
        <v>3</v>
      </c>
      <c r="B5" s="24"/>
      <c r="C5" s="2"/>
      <c r="E5" s="2"/>
      <c r="F5" s="2"/>
      <c r="I5">
        <v>3</v>
      </c>
      <c r="J5" s="24"/>
      <c r="K5" s="2"/>
      <c r="M5" s="2"/>
      <c r="N5" s="2"/>
    </row>
    <row r="6" spans="1:14">
      <c r="A6">
        <v>4</v>
      </c>
      <c r="B6" s="24"/>
      <c r="C6" s="2"/>
      <c r="E6" s="2"/>
      <c r="F6" s="2"/>
      <c r="I6">
        <v>4</v>
      </c>
      <c r="J6" s="24"/>
      <c r="K6" s="2"/>
      <c r="M6" s="2"/>
      <c r="N6" s="2"/>
    </row>
    <row r="7" spans="1:14">
      <c r="A7">
        <v>5</v>
      </c>
      <c r="B7" s="24"/>
      <c r="C7" s="2"/>
      <c r="E7" s="2"/>
      <c r="F7" s="2"/>
      <c r="I7">
        <v>5</v>
      </c>
      <c r="J7" s="24"/>
      <c r="K7" s="2"/>
      <c r="M7" s="2"/>
      <c r="N7" s="2"/>
    </row>
    <row r="8" spans="1:14">
      <c r="A8">
        <v>6</v>
      </c>
      <c r="B8" s="24"/>
      <c r="C8" s="2"/>
      <c r="E8" s="2"/>
      <c r="F8" s="2"/>
      <c r="I8">
        <v>6</v>
      </c>
      <c r="J8" s="24"/>
      <c r="K8" s="2"/>
      <c r="M8" s="2"/>
      <c r="N8" s="2"/>
    </row>
    <row r="9" spans="1:14">
      <c r="A9">
        <v>7</v>
      </c>
      <c r="B9" s="24"/>
      <c r="C9" s="2"/>
      <c r="E9" s="2"/>
      <c r="F9" s="2"/>
      <c r="I9">
        <v>7</v>
      </c>
      <c r="J9" s="24"/>
      <c r="K9" s="2"/>
      <c r="M9" s="2"/>
      <c r="N9" s="2"/>
    </row>
    <row r="10" spans="1:14">
      <c r="A10">
        <v>8</v>
      </c>
      <c r="B10" s="24"/>
      <c r="C10" s="2"/>
      <c r="E10" s="2"/>
      <c r="F10" s="2"/>
      <c r="I10">
        <v>8</v>
      </c>
      <c r="J10" s="24"/>
      <c r="K10" s="2"/>
      <c r="M10" s="2"/>
      <c r="N10" s="2"/>
    </row>
    <row r="11" spans="1:14">
      <c r="A11">
        <v>9</v>
      </c>
      <c r="B11" s="24"/>
      <c r="C11" s="2"/>
      <c r="E11" s="2"/>
      <c r="F11" s="2"/>
      <c r="I11">
        <v>9</v>
      </c>
      <c r="J11" s="24"/>
      <c r="K11" s="2"/>
      <c r="M11" s="2"/>
      <c r="N11" s="2"/>
    </row>
    <row r="12" spans="1:14">
      <c r="A12">
        <v>10</v>
      </c>
      <c r="B12" s="24"/>
      <c r="C12" s="2"/>
      <c r="E12" s="2"/>
      <c r="F12" s="2"/>
      <c r="I12">
        <v>10</v>
      </c>
      <c r="J12" s="24"/>
      <c r="K12" s="2"/>
      <c r="M12" s="2"/>
      <c r="N12" s="2"/>
    </row>
    <row r="13" spans="1:14">
      <c r="A13">
        <v>11</v>
      </c>
      <c r="B13" s="24"/>
      <c r="C13" s="2"/>
      <c r="E13" s="2"/>
      <c r="F13" s="2"/>
      <c r="I13">
        <v>11</v>
      </c>
      <c r="J13" s="24"/>
      <c r="K13" s="2"/>
      <c r="M13" s="2"/>
      <c r="N13" s="2"/>
    </row>
    <row r="14" spans="1:14">
      <c r="A14">
        <v>12</v>
      </c>
      <c r="B14" s="24"/>
      <c r="C14" s="2"/>
      <c r="E14" s="2"/>
      <c r="F14" s="2"/>
      <c r="I14">
        <v>12</v>
      </c>
      <c r="J14" s="24"/>
      <c r="K14" s="2"/>
      <c r="M14" s="2"/>
      <c r="N14" s="2"/>
    </row>
    <row r="15" spans="1:14">
      <c r="A15">
        <v>13</v>
      </c>
      <c r="B15" s="24"/>
      <c r="C15" s="2"/>
      <c r="E15" s="2"/>
      <c r="F15" s="2"/>
      <c r="I15">
        <v>13</v>
      </c>
      <c r="J15" s="24"/>
      <c r="K15" s="2"/>
      <c r="M15" s="2"/>
      <c r="N15" s="2"/>
    </row>
    <row r="16" spans="1:14">
      <c r="A16">
        <v>14</v>
      </c>
      <c r="B16" s="24"/>
      <c r="C16" s="2"/>
      <c r="E16" s="2"/>
      <c r="F16" s="2"/>
      <c r="I16">
        <v>14</v>
      </c>
      <c r="J16" s="24"/>
      <c r="K16" s="2"/>
      <c r="M16" s="2"/>
      <c r="N16" s="2"/>
    </row>
    <row r="17" spans="1:14">
      <c r="A17">
        <v>15</v>
      </c>
      <c r="B17" s="24"/>
      <c r="C17" s="2"/>
      <c r="E17" s="2"/>
      <c r="F17" s="2"/>
    </row>
    <row r="18" spans="1:14">
      <c r="A18">
        <v>16</v>
      </c>
      <c r="B18" s="24"/>
      <c r="C18" s="2"/>
      <c r="E18" s="2"/>
      <c r="F18" s="2"/>
    </row>
    <row r="19" spans="1:14">
      <c r="A19">
        <v>17</v>
      </c>
      <c r="B19" s="24"/>
      <c r="C19" s="2"/>
      <c r="E19" s="2"/>
      <c r="F19" s="2"/>
    </row>
    <row r="23" spans="1:14">
      <c r="A23" s="77" t="s">
        <v>138</v>
      </c>
      <c r="B23" s="77"/>
      <c r="C23" s="77"/>
      <c r="D23" s="77"/>
      <c r="E23" s="77"/>
      <c r="F23" s="77"/>
      <c r="I23" s="77" t="s">
        <v>139</v>
      </c>
      <c r="J23" s="77"/>
      <c r="K23" s="77"/>
      <c r="L23" s="77"/>
      <c r="M23" s="77"/>
      <c r="N23" s="77"/>
    </row>
    <row r="24" spans="1:14" ht="18.399999999999999">
      <c r="A24" s="3"/>
      <c r="B24" s="3" t="s">
        <v>131</v>
      </c>
      <c r="C24" s="3" t="s">
        <v>132</v>
      </c>
      <c r="D24" s="50" t="s">
        <v>134</v>
      </c>
      <c r="E24" s="4" t="s">
        <v>135</v>
      </c>
      <c r="F24" s="4" t="s">
        <v>133</v>
      </c>
      <c r="J24" s="3" t="s">
        <v>136</v>
      </c>
      <c r="K24" s="3" t="s">
        <v>132</v>
      </c>
      <c r="L24" s="50" t="s">
        <v>134</v>
      </c>
      <c r="M24" s="4" t="s">
        <v>135</v>
      </c>
      <c r="N24" s="4" t="s">
        <v>133</v>
      </c>
    </row>
    <row r="25" spans="1:14">
      <c r="A25">
        <v>1</v>
      </c>
      <c r="B25" s="24"/>
      <c r="C25" s="2"/>
      <c r="E25" s="2"/>
      <c r="F25" s="2"/>
      <c r="I25">
        <v>1</v>
      </c>
      <c r="J25" s="24"/>
      <c r="K25" s="2"/>
      <c r="M25" s="2"/>
      <c r="N25" s="2"/>
    </row>
    <row r="26" spans="1:14">
      <c r="A26">
        <v>2</v>
      </c>
      <c r="B26" s="24"/>
      <c r="C26" s="2"/>
      <c r="E26" s="2"/>
      <c r="F26" s="2"/>
      <c r="I26">
        <v>2</v>
      </c>
      <c r="J26" s="24"/>
      <c r="K26" s="2"/>
      <c r="M26" s="2"/>
      <c r="N26" s="2"/>
    </row>
    <row r="27" spans="1:14">
      <c r="A27">
        <v>3</v>
      </c>
      <c r="B27" s="24"/>
      <c r="C27" s="2"/>
      <c r="E27" s="2"/>
      <c r="F27" s="2"/>
      <c r="I27">
        <v>3</v>
      </c>
      <c r="J27" s="24"/>
      <c r="K27" s="2"/>
      <c r="M27" s="2"/>
      <c r="N27" s="2"/>
    </row>
    <row r="28" spans="1:14">
      <c r="A28">
        <v>4</v>
      </c>
      <c r="B28" s="24"/>
      <c r="C28" s="2"/>
      <c r="E28" s="2"/>
      <c r="F28" s="2"/>
      <c r="I28">
        <v>4</v>
      </c>
      <c r="J28" s="24"/>
      <c r="K28" s="2"/>
      <c r="M28" s="2"/>
      <c r="N28" s="2"/>
    </row>
    <row r="29" spans="1:14">
      <c r="A29">
        <v>5</v>
      </c>
      <c r="B29" s="24"/>
      <c r="C29" s="2"/>
      <c r="E29" s="2"/>
      <c r="F29" s="2"/>
      <c r="I29">
        <v>5</v>
      </c>
      <c r="J29" s="24"/>
      <c r="K29" s="2"/>
      <c r="M29" s="2"/>
      <c r="N29" s="2"/>
    </row>
    <row r="30" spans="1:14">
      <c r="A30">
        <v>6</v>
      </c>
      <c r="B30" s="24"/>
      <c r="C30" s="2"/>
      <c r="E30" s="2"/>
      <c r="F30" s="2"/>
      <c r="I30">
        <v>6</v>
      </c>
      <c r="J30" s="24"/>
      <c r="K30" s="2"/>
      <c r="M30" s="2"/>
      <c r="N30" s="2"/>
    </row>
    <row r="31" spans="1:14">
      <c r="A31">
        <v>7</v>
      </c>
      <c r="B31" s="24"/>
      <c r="C31" s="2"/>
      <c r="E31" s="2"/>
      <c r="F31" s="2"/>
      <c r="I31">
        <v>7</v>
      </c>
      <c r="J31" s="24"/>
      <c r="K31" s="2"/>
      <c r="M31" s="2"/>
      <c r="N31" s="2"/>
    </row>
    <row r="32" spans="1:14">
      <c r="A32">
        <v>8</v>
      </c>
      <c r="B32" s="24"/>
      <c r="C32" s="2"/>
      <c r="E32" s="2"/>
      <c r="F32" s="2"/>
      <c r="I32">
        <v>8</v>
      </c>
      <c r="J32" s="24"/>
      <c r="K32" s="2"/>
      <c r="M32" s="2"/>
      <c r="N32" s="2"/>
    </row>
    <row r="33" spans="1:14">
      <c r="A33">
        <v>9</v>
      </c>
      <c r="B33" s="24"/>
      <c r="C33" s="2"/>
      <c r="E33" s="2"/>
      <c r="F33" s="2"/>
      <c r="I33">
        <v>9</v>
      </c>
      <c r="J33" s="24"/>
      <c r="K33" s="2"/>
      <c r="M33" s="2"/>
      <c r="N33" s="2"/>
    </row>
    <row r="34" spans="1:14">
      <c r="A34">
        <v>10</v>
      </c>
      <c r="B34" s="24"/>
      <c r="C34" s="2"/>
      <c r="E34" s="2"/>
      <c r="F34" s="2"/>
      <c r="I34">
        <v>10</v>
      </c>
      <c r="J34" s="24"/>
      <c r="K34" s="2"/>
      <c r="M34" s="2"/>
      <c r="N34" s="2"/>
    </row>
    <row r="35" spans="1:14">
      <c r="A35">
        <v>11</v>
      </c>
      <c r="B35" s="24"/>
      <c r="C35" s="2"/>
      <c r="E35" s="2"/>
      <c r="F35" s="2"/>
      <c r="I35">
        <v>11</v>
      </c>
      <c r="J35" s="24"/>
      <c r="K35" s="2"/>
      <c r="M35" s="2"/>
      <c r="N35" s="2"/>
    </row>
    <row r="36" spans="1:14">
      <c r="A36">
        <v>12</v>
      </c>
      <c r="B36" s="24"/>
      <c r="C36" s="2"/>
      <c r="E36" s="2"/>
      <c r="F36" s="2"/>
    </row>
    <row r="37" spans="1:14">
      <c r="A37">
        <v>13</v>
      </c>
      <c r="B37" s="24"/>
      <c r="C37" s="2"/>
      <c r="E37" s="2"/>
      <c r="F37" s="2"/>
    </row>
    <row r="38" spans="1:14">
      <c r="A38">
        <v>14</v>
      </c>
      <c r="B38" s="24"/>
      <c r="C38" s="2"/>
      <c r="E38" s="2"/>
      <c r="F38" s="2"/>
    </row>
    <row r="39" spans="1:14">
      <c r="A39">
        <v>15</v>
      </c>
      <c r="B39" s="24"/>
      <c r="C39" s="2"/>
      <c r="E39" s="2"/>
      <c r="F39" s="2"/>
      <c r="I39" s="77" t="s">
        <v>94</v>
      </c>
      <c r="J39" s="77"/>
      <c r="K39" s="77"/>
      <c r="L39" s="77"/>
      <c r="M39" s="77"/>
      <c r="N39" s="77"/>
    </row>
    <row r="40" spans="1:14">
      <c r="A40">
        <v>16</v>
      </c>
      <c r="B40" s="24"/>
      <c r="C40" s="2"/>
      <c r="E40" s="2"/>
      <c r="F40" s="2"/>
      <c r="I40">
        <v>1</v>
      </c>
      <c r="J40" s="24"/>
      <c r="K40" s="2"/>
      <c r="M40" s="2"/>
      <c r="N40" s="2"/>
    </row>
    <row r="41" spans="1:14">
      <c r="A41">
        <v>17</v>
      </c>
      <c r="B41" s="24"/>
      <c r="C41" s="2"/>
      <c r="E41" s="2"/>
      <c r="F41" s="2"/>
      <c r="I41">
        <v>2</v>
      </c>
      <c r="J41" s="24"/>
      <c r="K41" s="2"/>
      <c r="M41" s="2"/>
      <c r="N41" s="2"/>
    </row>
    <row r="42" spans="1:14">
      <c r="A42">
        <v>18</v>
      </c>
      <c r="B42" s="24"/>
      <c r="C42" s="2"/>
      <c r="E42" s="2"/>
      <c r="F42" s="2"/>
      <c r="I42">
        <v>3</v>
      </c>
      <c r="J42" s="24"/>
      <c r="K42" s="2"/>
      <c r="M42" s="2"/>
      <c r="N42" s="2"/>
    </row>
    <row r="43" spans="1:14">
      <c r="A43">
        <v>19</v>
      </c>
      <c r="B43" s="24"/>
      <c r="C43" s="2"/>
      <c r="E43" s="2"/>
      <c r="F43" s="2"/>
      <c r="I43">
        <v>4</v>
      </c>
      <c r="J43" s="24"/>
      <c r="K43" s="2"/>
      <c r="M43" s="2"/>
      <c r="N43" s="2"/>
    </row>
    <row r="44" spans="1:14">
      <c r="A44">
        <v>20</v>
      </c>
      <c r="B44" s="24"/>
      <c r="C44" s="2"/>
      <c r="E44" s="2"/>
      <c r="F44" s="2"/>
    </row>
    <row r="45" spans="1:14">
      <c r="A45">
        <v>21</v>
      </c>
      <c r="B45" s="24"/>
      <c r="C45" s="2"/>
      <c r="E45" s="2"/>
      <c r="F45" s="2"/>
    </row>
    <row r="46" spans="1:14">
      <c r="A46">
        <v>22</v>
      </c>
      <c r="B46" s="24"/>
      <c r="C46" s="2"/>
      <c r="E46" s="2"/>
      <c r="F46" s="2"/>
    </row>
  </sheetData>
  <mergeCells count="5">
    <mergeCell ref="I39:N39"/>
    <mergeCell ref="A1:F1"/>
    <mergeCell ref="A23:F23"/>
    <mergeCell ref="I1:N1"/>
    <mergeCell ref="I23:N23"/>
  </mergeCells>
  <phoneticPr fontId="21" type="noConversion"/>
  <pageMargins left="0.7" right="0.7" top="0.75" bottom="0.75" header="0.3" footer="0.3"/>
  <pageSetup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O46"/>
  <sheetViews>
    <sheetView workbookViewId="0">
      <selection sqref="A1:F1"/>
    </sheetView>
  </sheetViews>
  <sheetFormatPr defaultRowHeight="14.45"/>
  <cols>
    <col min="1" max="1" width="3" bestFit="1" customWidth="1"/>
    <col min="2" max="2" width="14.42578125" bestFit="1" customWidth="1"/>
    <col min="4" max="4" width="9.140625" style="51" customWidth="1"/>
    <col min="7" max="7" width="9.140625" style="52" customWidth="1"/>
    <col min="9" max="9" width="3" bestFit="1" customWidth="1"/>
    <col min="10" max="10" width="20.85546875" bestFit="1" customWidth="1"/>
    <col min="11" max="11" width="9.5703125" style="51" bestFit="1" customWidth="1"/>
    <col min="14" max="15" width="9.140625" style="52" customWidth="1"/>
  </cols>
  <sheetData>
    <row r="1" spans="1:14">
      <c r="A1" s="77" t="s">
        <v>90</v>
      </c>
      <c r="B1" s="77"/>
      <c r="C1" s="77"/>
      <c r="D1" s="77"/>
      <c r="E1" s="77"/>
      <c r="F1" s="77"/>
      <c r="I1" s="77" t="s">
        <v>91</v>
      </c>
      <c r="J1" s="77"/>
      <c r="K1" s="77"/>
      <c r="L1" s="77"/>
      <c r="M1" s="77"/>
      <c r="N1" s="77"/>
    </row>
    <row r="2" spans="1:14" ht="18.399999999999999">
      <c r="A2" s="3"/>
      <c r="B2" s="3" t="s">
        <v>136</v>
      </c>
      <c r="C2" s="3" t="s">
        <v>132</v>
      </c>
      <c r="D2" s="50" t="s">
        <v>134</v>
      </c>
      <c r="E2" s="4" t="s">
        <v>135</v>
      </c>
      <c r="F2" s="4" t="s">
        <v>133</v>
      </c>
      <c r="J2" s="3" t="s">
        <v>136</v>
      </c>
      <c r="K2" s="3" t="s">
        <v>132</v>
      </c>
      <c r="L2" s="50" t="s">
        <v>134</v>
      </c>
      <c r="M2" s="4" t="s">
        <v>135</v>
      </c>
      <c r="N2" s="4" t="s">
        <v>133</v>
      </c>
    </row>
    <row r="3" spans="1:14">
      <c r="A3">
        <v>1</v>
      </c>
      <c r="B3" s="24"/>
      <c r="C3" s="2"/>
      <c r="E3" s="2"/>
      <c r="F3" s="2"/>
      <c r="I3">
        <v>1</v>
      </c>
      <c r="J3" s="24"/>
      <c r="K3" s="2"/>
      <c r="M3" s="2"/>
      <c r="N3" s="2"/>
    </row>
    <row r="4" spans="1:14">
      <c r="A4">
        <v>2</v>
      </c>
      <c r="B4" s="24"/>
      <c r="C4" s="2"/>
      <c r="E4" s="2"/>
      <c r="F4" s="2"/>
      <c r="I4">
        <v>2</v>
      </c>
      <c r="J4" s="24"/>
      <c r="K4" s="2"/>
      <c r="M4" s="2"/>
      <c r="N4" s="2"/>
    </row>
    <row r="5" spans="1:14">
      <c r="A5">
        <v>3</v>
      </c>
      <c r="B5" s="24"/>
      <c r="C5" s="2"/>
      <c r="E5" s="2"/>
      <c r="F5" s="2"/>
      <c r="I5">
        <v>3</v>
      </c>
      <c r="J5" s="24"/>
      <c r="K5" s="2"/>
      <c r="M5" s="2"/>
      <c r="N5" s="2"/>
    </row>
    <row r="6" spans="1:14">
      <c r="A6">
        <v>4</v>
      </c>
      <c r="B6" s="24"/>
      <c r="C6" s="2"/>
      <c r="E6" s="2"/>
      <c r="F6" s="2"/>
      <c r="I6">
        <v>4</v>
      </c>
      <c r="J6" s="24"/>
      <c r="K6" s="2"/>
      <c r="M6" s="2"/>
      <c r="N6" s="2"/>
    </row>
    <row r="7" spans="1:14">
      <c r="A7">
        <v>5</v>
      </c>
      <c r="B7" s="24"/>
      <c r="C7" s="2"/>
      <c r="E7" s="2"/>
      <c r="F7" s="2"/>
      <c r="I7">
        <v>5</v>
      </c>
      <c r="J7" s="24"/>
      <c r="K7" s="2"/>
      <c r="M7" s="2"/>
      <c r="N7" s="2"/>
    </row>
    <row r="8" spans="1:14">
      <c r="A8">
        <v>6</v>
      </c>
      <c r="B8" s="24"/>
      <c r="C8" s="2"/>
      <c r="E8" s="2"/>
      <c r="F8" s="2"/>
      <c r="I8">
        <v>6</v>
      </c>
      <c r="J8" s="24"/>
      <c r="K8" s="2"/>
      <c r="M8" s="2"/>
      <c r="N8" s="2"/>
    </row>
    <row r="9" spans="1:14">
      <c r="A9">
        <v>7</v>
      </c>
      <c r="B9" s="24"/>
      <c r="C9" s="2"/>
      <c r="E9" s="2"/>
      <c r="F9" s="2"/>
      <c r="I9">
        <v>7</v>
      </c>
      <c r="J9" s="24"/>
      <c r="K9" s="2"/>
      <c r="M9" s="2"/>
      <c r="N9" s="2"/>
    </row>
    <row r="10" spans="1:14">
      <c r="A10">
        <v>8</v>
      </c>
      <c r="B10" s="24"/>
      <c r="C10" s="2"/>
      <c r="E10" s="2"/>
      <c r="F10" s="2"/>
      <c r="I10">
        <v>8</v>
      </c>
      <c r="J10" s="24"/>
      <c r="K10" s="2"/>
      <c r="M10" s="2"/>
      <c r="N10" s="2"/>
    </row>
    <row r="11" spans="1:14">
      <c r="A11">
        <v>9</v>
      </c>
      <c r="B11" s="24"/>
      <c r="C11" s="2"/>
      <c r="E11" s="2"/>
      <c r="F11" s="2"/>
      <c r="I11">
        <v>9</v>
      </c>
      <c r="J11" s="24"/>
      <c r="K11" s="2"/>
      <c r="M11" s="2"/>
      <c r="N11" s="2"/>
    </row>
    <row r="12" spans="1:14">
      <c r="A12">
        <v>10</v>
      </c>
      <c r="B12" s="24"/>
      <c r="C12" s="2"/>
      <c r="E12" s="2"/>
      <c r="F12" s="2"/>
      <c r="I12">
        <v>10</v>
      </c>
      <c r="J12" s="24"/>
      <c r="K12" s="2"/>
      <c r="M12" s="2"/>
      <c r="N12" s="2"/>
    </row>
    <row r="13" spans="1:14">
      <c r="A13">
        <v>11</v>
      </c>
      <c r="B13" s="24"/>
      <c r="C13" s="2"/>
      <c r="E13" s="2"/>
      <c r="F13" s="2"/>
      <c r="I13">
        <v>11</v>
      </c>
      <c r="J13" s="24"/>
      <c r="K13" s="2"/>
      <c r="M13" s="2"/>
      <c r="N13" s="2"/>
    </row>
    <row r="14" spans="1:14">
      <c r="A14">
        <v>12</v>
      </c>
      <c r="B14" s="24"/>
      <c r="C14" s="2"/>
      <c r="E14" s="2"/>
      <c r="F14" s="2"/>
      <c r="I14">
        <v>12</v>
      </c>
      <c r="J14" s="24"/>
      <c r="K14" s="2"/>
      <c r="M14" s="2"/>
      <c r="N14" s="2"/>
    </row>
    <row r="15" spans="1:14">
      <c r="A15">
        <v>13</v>
      </c>
      <c r="B15" s="24"/>
      <c r="C15" s="2"/>
      <c r="E15" s="2"/>
      <c r="F15" s="2"/>
      <c r="I15">
        <v>13</v>
      </c>
      <c r="J15" s="24"/>
      <c r="K15" s="2"/>
      <c r="M15" s="2"/>
      <c r="N15" s="2"/>
    </row>
    <row r="16" spans="1:14">
      <c r="A16">
        <v>14</v>
      </c>
      <c r="B16" s="24"/>
      <c r="C16" s="2"/>
      <c r="E16" s="2"/>
      <c r="F16" s="2"/>
      <c r="I16">
        <v>14</v>
      </c>
      <c r="J16" s="24"/>
      <c r="K16" s="2"/>
      <c r="M16" s="2"/>
      <c r="N16" s="2"/>
    </row>
    <row r="17" spans="1:14">
      <c r="A17">
        <v>15</v>
      </c>
      <c r="B17" s="24"/>
      <c r="C17" s="2"/>
      <c r="E17" s="2"/>
      <c r="F17" s="2"/>
    </row>
    <row r="18" spans="1:14">
      <c r="A18">
        <v>16</v>
      </c>
      <c r="B18" s="24"/>
      <c r="C18" s="2"/>
      <c r="E18" s="2"/>
      <c r="F18" s="2"/>
    </row>
    <row r="19" spans="1:14">
      <c r="A19">
        <v>17</v>
      </c>
      <c r="B19" s="24"/>
      <c r="C19" s="2"/>
      <c r="E19" s="2"/>
      <c r="F19" s="2"/>
    </row>
    <row r="23" spans="1:14">
      <c r="A23" s="77" t="s">
        <v>138</v>
      </c>
      <c r="B23" s="77"/>
      <c r="C23" s="77"/>
      <c r="D23" s="77"/>
      <c r="E23" s="77"/>
      <c r="F23" s="77"/>
      <c r="I23" s="77" t="s">
        <v>139</v>
      </c>
      <c r="J23" s="77"/>
      <c r="K23" s="77"/>
      <c r="L23" s="77"/>
      <c r="M23" s="77"/>
      <c r="N23" s="77"/>
    </row>
    <row r="24" spans="1:14" ht="18.399999999999999">
      <c r="A24" s="3"/>
      <c r="B24" s="3" t="s">
        <v>131</v>
      </c>
      <c r="C24" s="3" t="s">
        <v>132</v>
      </c>
      <c r="D24" s="50" t="s">
        <v>134</v>
      </c>
      <c r="E24" s="4" t="s">
        <v>135</v>
      </c>
      <c r="F24" s="4" t="s">
        <v>133</v>
      </c>
      <c r="J24" s="3" t="s">
        <v>136</v>
      </c>
      <c r="K24" s="3" t="s">
        <v>132</v>
      </c>
      <c r="L24" s="50" t="s">
        <v>134</v>
      </c>
      <c r="M24" s="4" t="s">
        <v>135</v>
      </c>
      <c r="N24" s="4" t="s">
        <v>133</v>
      </c>
    </row>
    <row r="25" spans="1:14">
      <c r="A25">
        <v>1</v>
      </c>
      <c r="B25" s="24"/>
      <c r="C25" s="2"/>
      <c r="E25" s="2"/>
      <c r="F25" s="2"/>
      <c r="I25">
        <v>1</v>
      </c>
      <c r="J25" s="24"/>
      <c r="K25" s="2"/>
      <c r="M25" s="2"/>
      <c r="N25" s="2"/>
    </row>
    <row r="26" spans="1:14">
      <c r="A26">
        <v>2</v>
      </c>
      <c r="B26" s="24"/>
      <c r="C26" s="2"/>
      <c r="E26" s="2"/>
      <c r="F26" s="2"/>
      <c r="I26">
        <v>2</v>
      </c>
      <c r="J26" s="24"/>
      <c r="K26" s="2"/>
      <c r="M26" s="2"/>
      <c r="N26" s="2"/>
    </row>
    <row r="27" spans="1:14">
      <c r="A27">
        <v>3</v>
      </c>
      <c r="B27" s="24"/>
      <c r="C27" s="2"/>
      <c r="E27" s="2"/>
      <c r="F27" s="2"/>
      <c r="I27">
        <v>3</v>
      </c>
      <c r="J27" s="24"/>
      <c r="K27" s="2"/>
      <c r="M27" s="2"/>
      <c r="N27" s="2"/>
    </row>
    <row r="28" spans="1:14">
      <c r="A28">
        <v>4</v>
      </c>
      <c r="B28" s="24"/>
      <c r="C28" s="2"/>
      <c r="E28" s="2"/>
      <c r="F28" s="2"/>
      <c r="I28">
        <v>4</v>
      </c>
      <c r="J28" s="24"/>
      <c r="K28" s="2"/>
      <c r="M28" s="2"/>
      <c r="N28" s="2"/>
    </row>
    <row r="29" spans="1:14">
      <c r="A29">
        <v>5</v>
      </c>
      <c r="B29" s="24"/>
      <c r="C29" s="2"/>
      <c r="E29" s="2"/>
      <c r="F29" s="2"/>
      <c r="I29">
        <v>5</v>
      </c>
      <c r="J29" s="24"/>
      <c r="K29" s="2"/>
      <c r="M29" s="2"/>
      <c r="N29" s="2"/>
    </row>
    <row r="30" spans="1:14">
      <c r="A30">
        <v>6</v>
      </c>
      <c r="B30" s="24"/>
      <c r="C30" s="2"/>
      <c r="E30" s="2"/>
      <c r="F30" s="2"/>
      <c r="I30">
        <v>6</v>
      </c>
      <c r="J30" s="24"/>
      <c r="K30" s="2"/>
      <c r="M30" s="2"/>
      <c r="N30" s="2"/>
    </row>
    <row r="31" spans="1:14">
      <c r="A31">
        <v>7</v>
      </c>
      <c r="B31" s="24"/>
      <c r="C31" s="2"/>
      <c r="E31" s="2"/>
      <c r="F31" s="2"/>
      <c r="I31">
        <v>7</v>
      </c>
      <c r="J31" s="24"/>
      <c r="K31" s="2"/>
      <c r="M31" s="2"/>
      <c r="N31" s="2"/>
    </row>
    <row r="32" spans="1:14">
      <c r="A32">
        <v>8</v>
      </c>
      <c r="B32" s="24"/>
      <c r="C32" s="2"/>
      <c r="E32" s="2"/>
      <c r="F32" s="2"/>
      <c r="I32">
        <v>8</v>
      </c>
      <c r="J32" s="24"/>
      <c r="K32" s="2"/>
      <c r="M32" s="2"/>
      <c r="N32" s="2"/>
    </row>
    <row r="33" spans="1:14">
      <c r="A33">
        <v>9</v>
      </c>
      <c r="B33" s="24"/>
      <c r="C33" s="2"/>
      <c r="E33" s="2"/>
      <c r="F33" s="2"/>
      <c r="I33">
        <v>9</v>
      </c>
      <c r="J33" s="24"/>
      <c r="K33" s="2"/>
      <c r="M33" s="2"/>
      <c r="N33" s="2"/>
    </row>
    <row r="34" spans="1:14">
      <c r="A34">
        <v>10</v>
      </c>
      <c r="B34" s="24"/>
      <c r="C34" s="2"/>
      <c r="E34" s="2"/>
      <c r="F34" s="2"/>
      <c r="I34">
        <v>10</v>
      </c>
      <c r="J34" s="24"/>
      <c r="K34" s="2"/>
      <c r="M34" s="2"/>
      <c r="N34" s="2"/>
    </row>
    <row r="35" spans="1:14">
      <c r="A35">
        <v>11</v>
      </c>
      <c r="B35" s="24"/>
      <c r="C35" s="2"/>
      <c r="E35" s="2"/>
      <c r="F35" s="2"/>
      <c r="I35">
        <v>11</v>
      </c>
      <c r="J35" s="24"/>
      <c r="K35" s="2"/>
      <c r="M35" s="2"/>
      <c r="N35" s="2"/>
    </row>
    <row r="36" spans="1:14">
      <c r="A36">
        <v>12</v>
      </c>
      <c r="B36" s="24"/>
      <c r="C36" s="2"/>
      <c r="E36" s="2"/>
      <c r="F36" s="2"/>
    </row>
    <row r="37" spans="1:14">
      <c r="A37">
        <v>13</v>
      </c>
      <c r="B37" s="24"/>
      <c r="C37" s="2"/>
      <c r="E37" s="2"/>
      <c r="F37" s="2"/>
    </row>
    <row r="38" spans="1:14">
      <c r="A38">
        <v>14</v>
      </c>
      <c r="B38" s="24"/>
      <c r="C38" s="2"/>
      <c r="E38" s="2"/>
      <c r="F38" s="2"/>
    </row>
    <row r="39" spans="1:14">
      <c r="A39">
        <v>15</v>
      </c>
      <c r="B39" s="24"/>
      <c r="C39" s="2"/>
      <c r="E39" s="2"/>
      <c r="F39" s="2"/>
      <c r="I39" s="77" t="s">
        <v>94</v>
      </c>
      <c r="J39" s="77"/>
      <c r="K39" s="77"/>
      <c r="L39" s="77"/>
      <c r="M39" s="77"/>
      <c r="N39" s="77"/>
    </row>
    <row r="40" spans="1:14">
      <c r="A40">
        <v>16</v>
      </c>
      <c r="B40" s="24"/>
      <c r="C40" s="2"/>
      <c r="E40" s="2"/>
      <c r="F40" s="2"/>
      <c r="I40">
        <v>1</v>
      </c>
      <c r="J40" s="24"/>
      <c r="K40" s="2"/>
      <c r="M40" s="2"/>
      <c r="N40" s="2"/>
    </row>
    <row r="41" spans="1:14">
      <c r="A41">
        <v>17</v>
      </c>
      <c r="B41" s="24"/>
      <c r="C41" s="2"/>
      <c r="E41" s="2"/>
      <c r="F41" s="2"/>
      <c r="I41">
        <v>2</v>
      </c>
      <c r="J41" s="24"/>
      <c r="K41" s="2"/>
      <c r="M41" s="2"/>
      <c r="N41" s="2"/>
    </row>
    <row r="42" spans="1:14">
      <c r="A42">
        <v>18</v>
      </c>
      <c r="B42" s="24"/>
      <c r="C42" s="2"/>
      <c r="E42" s="2"/>
      <c r="F42" s="2"/>
      <c r="I42">
        <v>3</v>
      </c>
      <c r="J42" s="24"/>
      <c r="K42" s="2"/>
      <c r="M42" s="2"/>
      <c r="N42" s="2"/>
    </row>
    <row r="43" spans="1:14">
      <c r="A43">
        <v>19</v>
      </c>
      <c r="B43" s="24"/>
      <c r="C43" s="2"/>
      <c r="E43" s="2"/>
      <c r="F43" s="2"/>
      <c r="I43">
        <v>4</v>
      </c>
      <c r="J43" s="24"/>
      <c r="K43" s="2"/>
      <c r="M43" s="2"/>
      <c r="N43" s="2"/>
    </row>
    <row r="44" spans="1:14">
      <c r="A44">
        <v>20</v>
      </c>
      <c r="B44" s="24"/>
      <c r="C44" s="2"/>
      <c r="E44" s="2"/>
      <c r="F44" s="2"/>
    </row>
    <row r="45" spans="1:14">
      <c r="A45">
        <v>21</v>
      </c>
      <c r="B45" s="24"/>
      <c r="C45" s="2"/>
      <c r="E45" s="2"/>
      <c r="F45" s="2"/>
    </row>
    <row r="46" spans="1:14">
      <c r="A46">
        <v>22</v>
      </c>
      <c r="B46" s="24"/>
      <c r="C46" s="2"/>
      <c r="E46" s="2"/>
      <c r="F46" s="2"/>
    </row>
  </sheetData>
  <mergeCells count="5">
    <mergeCell ref="I39:N39"/>
    <mergeCell ref="A1:F1"/>
    <mergeCell ref="A23:F23"/>
    <mergeCell ref="I1:N1"/>
    <mergeCell ref="I23:N23"/>
  </mergeCells>
  <phoneticPr fontId="21" type="noConversion"/>
  <pageMargins left="0.7" right="0.7" top="0.75" bottom="0.75" header="0.3" footer="0.3"/>
  <pageSetup orientation="portrait" horizontalDpi="4294967293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I41" sqref="A1:I41"/>
    </sheetView>
  </sheetViews>
  <sheetFormatPr defaultRowHeight="14.45"/>
  <cols>
    <col min="1" max="1" width="3" bestFit="1" customWidth="1"/>
    <col min="2" max="2" width="14.42578125" bestFit="1" customWidth="1"/>
    <col min="3" max="3" width="13.42578125" customWidth="1"/>
    <col min="5" max="5" width="3" bestFit="1" customWidth="1"/>
    <col min="6" max="6" width="14.5703125" bestFit="1" customWidth="1"/>
    <col min="7" max="7" width="10.85546875" bestFit="1" customWidth="1"/>
  </cols>
  <sheetData>
    <row r="1" spans="1:7">
      <c r="A1" s="77" t="s">
        <v>84</v>
      </c>
      <c r="B1" s="77"/>
      <c r="C1" s="77"/>
      <c r="E1" s="77" t="s">
        <v>85</v>
      </c>
      <c r="F1" s="77"/>
      <c r="G1" s="77"/>
    </row>
    <row r="2" spans="1:7">
      <c r="A2" s="36"/>
      <c r="B2" s="37" t="s">
        <v>6</v>
      </c>
      <c r="C2" s="37" t="s">
        <v>69</v>
      </c>
      <c r="E2" s="36"/>
      <c r="F2" s="37" t="s">
        <v>59</v>
      </c>
      <c r="G2" s="37" t="s">
        <v>60</v>
      </c>
    </row>
    <row r="3" spans="1:7">
      <c r="A3" s="36"/>
      <c r="B3" s="37" t="s">
        <v>49</v>
      </c>
      <c r="C3" s="37" t="s">
        <v>68</v>
      </c>
      <c r="E3" s="36"/>
      <c r="F3" s="37" t="s">
        <v>77</v>
      </c>
      <c r="G3" s="37" t="s">
        <v>28</v>
      </c>
    </row>
    <row r="4" spans="1:7">
      <c r="A4" s="36"/>
      <c r="B4" s="37" t="s">
        <v>78</v>
      </c>
      <c r="C4" s="37" t="s">
        <v>16</v>
      </c>
      <c r="E4" s="36"/>
      <c r="F4" s="37" t="s">
        <v>33</v>
      </c>
      <c r="G4" s="37" t="s">
        <v>34</v>
      </c>
    </row>
    <row r="5" spans="1:7">
      <c r="A5" s="36"/>
      <c r="B5" s="37" t="s">
        <v>33</v>
      </c>
      <c r="C5" s="37" t="s">
        <v>48</v>
      </c>
      <c r="E5" s="36"/>
      <c r="F5" s="37" t="s">
        <v>19</v>
      </c>
      <c r="G5" s="37" t="s">
        <v>20</v>
      </c>
    </row>
    <row r="6" spans="1:7">
      <c r="A6" s="36"/>
      <c r="B6" s="37" t="s">
        <v>19</v>
      </c>
      <c r="C6" s="37" t="s">
        <v>29</v>
      </c>
      <c r="E6" s="36"/>
      <c r="F6" s="37" t="s">
        <v>12</v>
      </c>
      <c r="G6" s="37" t="s">
        <v>13</v>
      </c>
    </row>
    <row r="7" spans="1:7">
      <c r="A7" s="36"/>
      <c r="B7" s="37" t="s">
        <v>76</v>
      </c>
      <c r="C7" s="37" t="s">
        <v>11</v>
      </c>
      <c r="E7" s="36"/>
      <c r="F7" s="37" t="s">
        <v>49</v>
      </c>
      <c r="G7" s="37" t="s">
        <v>50</v>
      </c>
    </row>
    <row r="8" spans="1:7">
      <c r="A8" s="36"/>
      <c r="B8" s="37" t="s">
        <v>57</v>
      </c>
      <c r="C8" s="37" t="s">
        <v>58</v>
      </c>
      <c r="E8" s="36"/>
      <c r="F8" s="37" t="s">
        <v>35</v>
      </c>
      <c r="G8" s="37" t="s">
        <v>36</v>
      </c>
    </row>
    <row r="9" spans="1:7">
      <c r="A9" s="36"/>
      <c r="B9" s="37" t="s">
        <v>42</v>
      </c>
      <c r="C9" s="37" t="s">
        <v>43</v>
      </c>
      <c r="E9" s="36"/>
      <c r="F9" s="37" t="s">
        <v>54</v>
      </c>
      <c r="G9" s="37" t="s">
        <v>55</v>
      </c>
    </row>
    <row r="10" spans="1:7">
      <c r="A10" s="36"/>
      <c r="B10" s="37" t="s">
        <v>19</v>
      </c>
      <c r="C10" s="37" t="s">
        <v>37</v>
      </c>
      <c r="E10" s="36"/>
      <c r="F10" s="37" t="s">
        <v>19</v>
      </c>
      <c r="G10" s="37" t="s">
        <v>26</v>
      </c>
    </row>
    <row r="11" spans="1:7">
      <c r="A11" s="36"/>
      <c r="B11" s="37" t="s">
        <v>49</v>
      </c>
      <c r="C11" s="37" t="s">
        <v>64</v>
      </c>
      <c r="F11" s="24"/>
      <c r="G11" s="2"/>
    </row>
    <row r="12" spans="1:7">
      <c r="A12" s="36"/>
      <c r="B12" s="37" t="s">
        <v>42</v>
      </c>
      <c r="C12" s="37" t="s">
        <v>67</v>
      </c>
      <c r="F12" s="24"/>
      <c r="G12" s="2"/>
    </row>
    <row r="13" spans="1:7">
      <c r="A13" s="36"/>
      <c r="B13" s="37" t="s">
        <v>6</v>
      </c>
      <c r="C13" s="37" t="s">
        <v>7</v>
      </c>
      <c r="F13" s="24"/>
      <c r="G13" s="2"/>
    </row>
    <row r="14" spans="1:7">
      <c r="B14" s="37" t="s">
        <v>38</v>
      </c>
      <c r="C14" s="37" t="s">
        <v>53</v>
      </c>
    </row>
    <row r="15" spans="1:7">
      <c r="B15" s="24"/>
      <c r="C15" s="2"/>
      <c r="E15" s="77" t="s">
        <v>86</v>
      </c>
      <c r="F15" s="77"/>
      <c r="G15" s="77"/>
    </row>
    <row r="16" spans="1:7">
      <c r="B16" s="24"/>
      <c r="C16" s="2"/>
      <c r="E16" s="36"/>
      <c r="F16" s="37" t="s">
        <v>61</v>
      </c>
      <c r="G16" s="37" t="s">
        <v>47</v>
      </c>
    </row>
    <row r="17" spans="1:7">
      <c r="B17" s="24"/>
      <c r="C17" s="2"/>
      <c r="E17" s="36"/>
      <c r="F17" s="69" t="s">
        <v>51</v>
      </c>
      <c r="G17" s="69" t="s">
        <v>52</v>
      </c>
    </row>
    <row r="18" spans="1:7">
      <c r="B18" s="24"/>
      <c r="C18" s="2"/>
      <c r="E18" s="36"/>
      <c r="F18" s="37" t="s">
        <v>17</v>
      </c>
      <c r="G18" s="37" t="s">
        <v>18</v>
      </c>
    </row>
    <row r="19" spans="1:7">
      <c r="E19" s="36"/>
      <c r="F19" s="37" t="s">
        <v>23</v>
      </c>
      <c r="G19" s="37" t="s">
        <v>24</v>
      </c>
    </row>
    <row r="20" spans="1:7">
      <c r="E20" s="36"/>
      <c r="F20" s="37" t="s">
        <v>10</v>
      </c>
      <c r="G20" s="37" t="s">
        <v>11</v>
      </c>
    </row>
    <row r="21" spans="1:7">
      <c r="E21" s="36"/>
      <c r="F21" s="69" t="s">
        <v>51</v>
      </c>
      <c r="G21" s="69" t="s">
        <v>56</v>
      </c>
    </row>
    <row r="22" spans="1:7">
      <c r="B22" s="70" t="s">
        <v>87</v>
      </c>
      <c r="E22" s="36"/>
      <c r="F22" s="37" t="s">
        <v>23</v>
      </c>
      <c r="G22" s="37" t="s">
        <v>45</v>
      </c>
    </row>
    <row r="23" spans="1:7">
      <c r="A23" s="36"/>
      <c r="B23" s="37" t="s">
        <v>38</v>
      </c>
      <c r="C23" s="37" t="s">
        <v>39</v>
      </c>
      <c r="E23" s="36"/>
      <c r="F23" s="37" t="s">
        <v>17</v>
      </c>
      <c r="G23" s="37" t="s">
        <v>25</v>
      </c>
    </row>
    <row r="24" spans="1:7">
      <c r="A24" s="36"/>
      <c r="B24" s="37" t="s">
        <v>76</v>
      </c>
      <c r="C24" s="37" t="s">
        <v>13</v>
      </c>
      <c r="E24" s="36"/>
      <c r="F24" s="37" t="s">
        <v>81</v>
      </c>
      <c r="G24" s="37" t="s">
        <v>32</v>
      </c>
    </row>
    <row r="25" spans="1:7">
      <c r="A25" s="36"/>
      <c r="B25" s="37" t="s">
        <v>6</v>
      </c>
      <c r="C25" s="37" t="s">
        <v>9</v>
      </c>
      <c r="E25" s="36"/>
      <c r="F25" s="37" t="s">
        <v>40</v>
      </c>
      <c r="G25" s="37" t="s">
        <v>41</v>
      </c>
    </row>
    <row r="26" spans="1:7">
      <c r="A26" s="36"/>
      <c r="B26" s="37" t="s">
        <v>76</v>
      </c>
      <c r="C26" s="37" t="s">
        <v>30</v>
      </c>
      <c r="F26" s="24"/>
      <c r="G26" s="2"/>
    </row>
    <row r="27" spans="1:7">
      <c r="B27" s="24"/>
      <c r="C27" s="2"/>
      <c r="F27" s="24"/>
      <c r="G27" s="2"/>
    </row>
    <row r="28" spans="1:7">
      <c r="B28" s="24"/>
      <c r="C28" s="2"/>
    </row>
    <row r="29" spans="1:7">
      <c r="B29" s="24"/>
      <c r="C29" s="2"/>
    </row>
    <row r="30" spans="1:7">
      <c r="B30" s="24"/>
      <c r="C30" s="2"/>
      <c r="E30" s="77" t="s">
        <v>88</v>
      </c>
      <c r="F30" s="77"/>
      <c r="G30" s="77"/>
    </row>
    <row r="31" spans="1:7">
      <c r="B31" s="25"/>
      <c r="C31" s="42"/>
      <c r="E31" s="36"/>
      <c r="F31" s="37" t="s">
        <v>46</v>
      </c>
      <c r="G31" s="37" t="s">
        <v>47</v>
      </c>
    </row>
    <row r="32" spans="1:7">
      <c r="B32" s="24"/>
      <c r="C32" s="2"/>
      <c r="E32" s="36"/>
      <c r="F32" s="69" t="s">
        <v>51</v>
      </c>
      <c r="G32" s="69" t="s">
        <v>52</v>
      </c>
    </row>
    <row r="33" spans="2:7">
      <c r="B33" s="24"/>
      <c r="C33" s="2"/>
      <c r="E33" s="36"/>
      <c r="F33" s="37" t="s">
        <v>14</v>
      </c>
      <c r="G33" s="37" t="s">
        <v>21</v>
      </c>
    </row>
    <row r="34" spans="2:7">
      <c r="B34" s="24"/>
      <c r="C34" s="2"/>
      <c r="E34" s="36"/>
      <c r="F34" s="37" t="s">
        <v>83</v>
      </c>
      <c r="G34" s="37" t="s">
        <v>36</v>
      </c>
    </row>
    <row r="35" spans="2:7">
      <c r="B35" s="24"/>
      <c r="C35" s="2"/>
      <c r="E35" s="36"/>
      <c r="F35" s="37" t="s">
        <v>27</v>
      </c>
      <c r="G35" s="37" t="s">
        <v>28</v>
      </c>
    </row>
    <row r="36" spans="2:7">
      <c r="B36" s="24"/>
      <c r="C36" s="2"/>
      <c r="E36" s="36"/>
      <c r="F36" s="69" t="s">
        <v>51</v>
      </c>
      <c r="G36" s="69" t="s">
        <v>56</v>
      </c>
    </row>
    <row r="37" spans="2:7">
      <c r="B37" s="24"/>
      <c r="C37" s="2"/>
      <c r="E37" s="36"/>
      <c r="F37" s="37" t="s">
        <v>10</v>
      </c>
      <c r="G37" s="37" t="s">
        <v>11</v>
      </c>
    </row>
    <row r="38" spans="2:7">
      <c r="B38" s="25"/>
      <c r="C38" s="42"/>
      <c r="E38" s="36"/>
      <c r="F38" s="37" t="s">
        <v>14</v>
      </c>
      <c r="G38" s="37" t="s">
        <v>15</v>
      </c>
    </row>
    <row r="39" spans="2:7">
      <c r="B39" s="24"/>
      <c r="C39" s="2"/>
      <c r="E39" s="36"/>
      <c r="F39" s="37" t="s">
        <v>46</v>
      </c>
      <c r="G39" s="37" t="s">
        <v>62</v>
      </c>
    </row>
  </sheetData>
  <sortState xmlns:xlrd2="http://schemas.microsoft.com/office/spreadsheetml/2017/richdata2" ref="E44:G52">
    <sortCondition descending="1" ref="E44"/>
  </sortState>
  <mergeCells count="4">
    <mergeCell ref="E30:G30"/>
    <mergeCell ref="A1:C1"/>
    <mergeCell ref="E1:G1"/>
    <mergeCell ref="E15:G15"/>
  </mergeCells>
  <phoneticPr fontId="21" type="noConversion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8"/>
  <sheetViews>
    <sheetView topLeftCell="A43" workbookViewId="0">
      <selection activeCell="B59" sqref="B59"/>
    </sheetView>
  </sheetViews>
  <sheetFormatPr defaultColWidth="6" defaultRowHeight="15.6"/>
  <cols>
    <col min="1" max="1" width="21.7109375" style="6" bestFit="1" customWidth="1"/>
    <col min="2" max="2" width="12.7109375" style="29" bestFit="1" customWidth="1"/>
    <col min="3" max="3" width="11.7109375" style="11" bestFit="1" customWidth="1"/>
    <col min="4" max="4" width="6" style="6"/>
    <col min="5" max="5" width="11.7109375" style="11" bestFit="1" customWidth="1"/>
    <col min="6" max="6" width="6" style="6"/>
    <col min="7" max="7" width="11.5703125" style="11" bestFit="1" customWidth="1"/>
    <col min="8" max="8" width="9.85546875" style="29" bestFit="1" customWidth="1"/>
    <col min="9" max="9" width="14.7109375" style="11" customWidth="1"/>
    <col min="10" max="10" width="6" style="6"/>
    <col min="11" max="11" width="12.7109375" style="11" bestFit="1" customWidth="1"/>
    <col min="12" max="12" width="10.42578125" style="8" bestFit="1" customWidth="1"/>
    <col min="13" max="16384" width="6" style="6"/>
  </cols>
  <sheetData>
    <row r="1" spans="1:13">
      <c r="A1" s="7" t="s">
        <v>89</v>
      </c>
      <c r="C1" s="10" t="s">
        <v>90</v>
      </c>
      <c r="D1" s="9"/>
      <c r="E1" s="13" t="s">
        <v>91</v>
      </c>
      <c r="F1" s="9"/>
      <c r="G1" s="14" t="s">
        <v>92</v>
      </c>
      <c r="H1" s="53"/>
      <c r="I1" s="15" t="s">
        <v>93</v>
      </c>
      <c r="J1" s="9"/>
      <c r="K1" s="16" t="s">
        <v>94</v>
      </c>
    </row>
    <row r="2" spans="1:13" s="31" customFormat="1">
      <c r="A2" s="31" t="s">
        <v>95</v>
      </c>
      <c r="B2" s="29"/>
      <c r="H2" s="29"/>
      <c r="L2" s="31">
        <f>SUM(C2:K2)</f>
        <v>0</v>
      </c>
    </row>
    <row r="3" spans="1:13" s="61" customFormat="1" ht="33.4">
      <c r="A3" s="61" t="s">
        <v>96</v>
      </c>
      <c r="B3" s="62"/>
      <c r="C3" s="63">
        <v>100</v>
      </c>
      <c r="E3" s="63">
        <v>100</v>
      </c>
      <c r="G3" s="63">
        <v>100</v>
      </c>
      <c r="H3" s="62"/>
      <c r="I3" s="63">
        <v>100</v>
      </c>
      <c r="K3" s="63">
        <v>50</v>
      </c>
      <c r="L3" s="64"/>
      <c r="M3" s="65" t="s">
        <v>97</v>
      </c>
    </row>
    <row r="4" spans="1:13">
      <c r="A4" s="6" t="s">
        <v>98</v>
      </c>
      <c r="C4" s="11">
        <f>(C2*C3)</f>
        <v>0</v>
      </c>
      <c r="D4" s="11"/>
      <c r="E4" s="11">
        <f>(E2*E3)</f>
        <v>0</v>
      </c>
      <c r="F4" s="11"/>
      <c r="G4" s="11">
        <f>(G2*G3)</f>
        <v>0</v>
      </c>
      <c r="I4" s="11">
        <f>(I2*I3)</f>
        <v>0</v>
      </c>
      <c r="J4" s="11"/>
      <c r="K4" s="11">
        <f>K2*K3</f>
        <v>0</v>
      </c>
      <c r="L4" s="8">
        <f>SUM(C4:K4)</f>
        <v>0</v>
      </c>
    </row>
    <row r="6" spans="1:13">
      <c r="A6" s="6" t="s">
        <v>99</v>
      </c>
      <c r="C6" s="11">
        <v>5</v>
      </c>
      <c r="E6" s="11">
        <v>5</v>
      </c>
      <c r="G6" s="11">
        <v>5</v>
      </c>
      <c r="K6" s="11">
        <v>5</v>
      </c>
    </row>
    <row r="7" spans="1:13">
      <c r="A7" s="6" t="s">
        <v>100</v>
      </c>
      <c r="C7" s="11">
        <v>5</v>
      </c>
      <c r="E7" s="11">
        <v>5</v>
      </c>
      <c r="G7" s="11">
        <v>5</v>
      </c>
      <c r="I7" s="11">
        <v>5</v>
      </c>
      <c r="K7" s="11">
        <v>5</v>
      </c>
    </row>
    <row r="8" spans="1:13" s="21" customFormat="1">
      <c r="A8" s="21" t="s">
        <v>101</v>
      </c>
      <c r="B8" s="43"/>
      <c r="C8" s="22">
        <v>4.5</v>
      </c>
      <c r="E8" s="22">
        <v>4.5</v>
      </c>
      <c r="G8" s="22">
        <v>4.5</v>
      </c>
      <c r="H8" s="43"/>
      <c r="I8" s="22">
        <v>4.5</v>
      </c>
      <c r="K8" s="22">
        <v>4.5</v>
      </c>
      <c r="L8" s="23"/>
    </row>
    <row r="10" spans="1:13">
      <c r="A10" s="6" t="s">
        <v>102</v>
      </c>
      <c r="C10" s="11">
        <f>SUM(C6:C8)</f>
        <v>14.5</v>
      </c>
      <c r="E10" s="11">
        <f>SUM(E6:E8)</f>
        <v>14.5</v>
      </c>
      <c r="G10" s="11">
        <f>SUM(G6:G8)</f>
        <v>14.5</v>
      </c>
      <c r="I10" s="11">
        <f>SUM(I6:I8)</f>
        <v>9.5</v>
      </c>
      <c r="K10" s="11">
        <f>SUM(K6:K8)</f>
        <v>14.5</v>
      </c>
    </row>
    <row r="11" spans="1:13">
      <c r="A11" s="6" t="s">
        <v>103</v>
      </c>
      <c r="C11" s="12">
        <f>C10*C2</f>
        <v>0</v>
      </c>
      <c r="E11" s="12">
        <f>E10*E2</f>
        <v>0</v>
      </c>
      <c r="G11" s="12">
        <f>G10*G2</f>
        <v>0</v>
      </c>
      <c r="I11" s="12">
        <f>I10*I2</f>
        <v>0</v>
      </c>
      <c r="K11" s="12">
        <f>K10*K2</f>
        <v>0</v>
      </c>
      <c r="L11" s="8">
        <f>SUM(C11:K11)</f>
        <v>0</v>
      </c>
    </row>
    <row r="12" spans="1:13">
      <c r="A12" s="6" t="s">
        <v>104</v>
      </c>
      <c r="C12" s="11">
        <f>C4-C11</f>
        <v>0</v>
      </c>
      <c r="E12" s="11">
        <f>E4-E11</f>
        <v>0</v>
      </c>
      <c r="G12" s="11">
        <f>G4-G11</f>
        <v>0</v>
      </c>
      <c r="I12" s="11">
        <f>I4-I11</f>
        <v>0</v>
      </c>
      <c r="K12" s="11">
        <f>K4-K11</f>
        <v>0</v>
      </c>
      <c r="L12" s="8">
        <f>SUM(C12:K12)</f>
        <v>0</v>
      </c>
    </row>
    <row r="15" spans="1:13">
      <c r="A15" s="6" t="s">
        <v>105</v>
      </c>
      <c r="B15" s="29">
        <v>0.4</v>
      </c>
      <c r="C15" s="11">
        <f>C12*B15</f>
        <v>0</v>
      </c>
      <c r="D15" s="29">
        <v>0.5</v>
      </c>
      <c r="E15" s="11">
        <f>E12*D15</f>
        <v>0</v>
      </c>
      <c r="F15" s="29">
        <v>0.5</v>
      </c>
      <c r="G15" s="11">
        <f>G12*F15</f>
        <v>0</v>
      </c>
      <c r="H15" s="29">
        <v>0.3</v>
      </c>
      <c r="I15" s="11">
        <f>I12*H15</f>
        <v>0</v>
      </c>
      <c r="J15" s="29">
        <v>0.6</v>
      </c>
      <c r="K15" s="11">
        <f>K12*J15</f>
        <v>0</v>
      </c>
    </row>
    <row r="16" spans="1:13">
      <c r="A16" s="6" t="s">
        <v>106</v>
      </c>
      <c r="B16" s="29">
        <v>0.3</v>
      </c>
      <c r="C16" s="11">
        <f>C12*B16</f>
        <v>0</v>
      </c>
      <c r="D16" s="29">
        <v>0.3</v>
      </c>
      <c r="E16" s="11">
        <f>E12*D16</f>
        <v>0</v>
      </c>
      <c r="F16" s="29">
        <v>0.3</v>
      </c>
      <c r="G16" s="11">
        <f>G12*F16</f>
        <v>0</v>
      </c>
      <c r="H16" s="29">
        <v>0.25</v>
      </c>
      <c r="I16" s="11">
        <f>I12*H16</f>
        <v>0</v>
      </c>
      <c r="J16" s="29">
        <v>0.4</v>
      </c>
      <c r="K16" s="11">
        <f>K12*J16</f>
        <v>0</v>
      </c>
    </row>
    <row r="17" spans="1:13">
      <c r="A17" s="6" t="s">
        <v>107</v>
      </c>
      <c r="B17" s="29">
        <v>0.2</v>
      </c>
      <c r="C17" s="11">
        <f>C12*B17</f>
        <v>0</v>
      </c>
      <c r="D17" s="29">
        <v>0.2</v>
      </c>
      <c r="E17" s="11">
        <f>E12*D17</f>
        <v>0</v>
      </c>
      <c r="F17" s="29">
        <v>0.2</v>
      </c>
      <c r="G17" s="11">
        <f>G12*F17</f>
        <v>0</v>
      </c>
      <c r="H17" s="29">
        <v>0.2</v>
      </c>
      <c r="I17" s="11">
        <f>I12*H17</f>
        <v>0</v>
      </c>
      <c r="K17" s="11">
        <f>K12*J17</f>
        <v>0</v>
      </c>
    </row>
    <row r="18" spans="1:13">
      <c r="A18" s="6" t="s">
        <v>108</v>
      </c>
      <c r="B18" s="29">
        <v>0.1</v>
      </c>
      <c r="C18" s="11">
        <f>C12*B18</f>
        <v>0</v>
      </c>
      <c r="E18" s="11">
        <f>E12*D18</f>
        <v>0</v>
      </c>
      <c r="G18" s="11">
        <f>G12*F18</f>
        <v>0</v>
      </c>
      <c r="H18" s="29">
        <v>0.15</v>
      </c>
      <c r="I18" s="11">
        <f>I12*H18</f>
        <v>0</v>
      </c>
      <c r="K18" s="11">
        <f>K12*J18</f>
        <v>0</v>
      </c>
    </row>
    <row r="19" spans="1:13">
      <c r="A19" s="6" t="s">
        <v>109</v>
      </c>
      <c r="C19" s="11">
        <f>C12*B19</f>
        <v>0</v>
      </c>
      <c r="E19" s="11">
        <f>E12*D19</f>
        <v>0</v>
      </c>
      <c r="G19" s="11">
        <f>G12*F19</f>
        <v>0</v>
      </c>
      <c r="H19" s="29">
        <v>0.1</v>
      </c>
      <c r="I19" s="11">
        <f>I12*H19</f>
        <v>0</v>
      </c>
      <c r="K19" s="11">
        <f>K12*J19</f>
        <v>0</v>
      </c>
    </row>
    <row r="20" spans="1:13">
      <c r="A20" s="6" t="s">
        <v>110</v>
      </c>
      <c r="C20" s="11">
        <f>C12*B20</f>
        <v>0</v>
      </c>
      <c r="E20" s="11">
        <f>E12*D20</f>
        <v>0</v>
      </c>
      <c r="G20" s="11">
        <f>G12*F20</f>
        <v>0</v>
      </c>
      <c r="H20" s="29">
        <v>0</v>
      </c>
      <c r="I20" s="11">
        <f>I12*H20</f>
        <v>0</v>
      </c>
      <c r="K20" s="11">
        <f>K12*J20</f>
        <v>0</v>
      </c>
    </row>
    <row r="21" spans="1:13">
      <c r="A21" s="6" t="s">
        <v>111</v>
      </c>
      <c r="C21" s="11">
        <f>C12*B21</f>
        <v>0</v>
      </c>
      <c r="E21" s="11">
        <f>E12*D21</f>
        <v>0</v>
      </c>
      <c r="G21" s="11">
        <f>G12*F21</f>
        <v>0</v>
      </c>
      <c r="I21" s="11">
        <f>I12*H21</f>
        <v>0</v>
      </c>
      <c r="K21" s="11">
        <f>K12*J21</f>
        <v>0</v>
      </c>
    </row>
    <row r="22" spans="1:13">
      <c r="A22" s="6" t="s">
        <v>112</v>
      </c>
      <c r="C22" s="11">
        <f>C12*B22</f>
        <v>0</v>
      </c>
      <c r="E22" s="11">
        <f>E12*D22</f>
        <v>0</v>
      </c>
      <c r="G22" s="11">
        <f>G12*F22</f>
        <v>0</v>
      </c>
      <c r="I22" s="11">
        <f>I12*H22</f>
        <v>0</v>
      </c>
      <c r="K22" s="11">
        <f>K12*J22</f>
        <v>0</v>
      </c>
    </row>
    <row r="23" spans="1:13">
      <c r="A23" s="6" t="s">
        <v>113</v>
      </c>
      <c r="C23" s="11">
        <f>C12*B23</f>
        <v>0</v>
      </c>
      <c r="E23" s="11">
        <f>E12*D23</f>
        <v>0</v>
      </c>
      <c r="G23" s="11">
        <f>G12*F23</f>
        <v>0</v>
      </c>
      <c r="I23" s="11">
        <f>I12*H23</f>
        <v>0</v>
      </c>
      <c r="K23" s="11">
        <f>K12*J23</f>
        <v>0</v>
      </c>
    </row>
    <row r="24" spans="1:13">
      <c r="A24" s="6" t="s">
        <v>114</v>
      </c>
      <c r="C24" s="12">
        <f>C12*B24</f>
        <v>0</v>
      </c>
      <c r="E24" s="12">
        <f>E12*D24</f>
        <v>0</v>
      </c>
      <c r="G24" s="12">
        <f>G12*F24</f>
        <v>0</v>
      </c>
      <c r="I24" s="12">
        <f>I12*H24</f>
        <v>0</v>
      </c>
      <c r="K24" s="12">
        <f>K12*J24</f>
        <v>0</v>
      </c>
    </row>
    <row r="25" spans="1:13">
      <c r="B25" s="29">
        <f>SUM(B15:B24)</f>
        <v>0.99999999999999989</v>
      </c>
      <c r="C25" s="11">
        <f>SUM(C15:C24)</f>
        <v>0</v>
      </c>
      <c r="E25" s="11">
        <f>SUM(E15:E24)</f>
        <v>0</v>
      </c>
      <c r="G25" s="11">
        <f>SUM(G15:G24)</f>
        <v>0</v>
      </c>
      <c r="I25" s="11">
        <f>SUM(I15:I24)</f>
        <v>0</v>
      </c>
      <c r="K25" s="11">
        <f>SUM(K15:K24)</f>
        <v>0</v>
      </c>
      <c r="L25" s="8">
        <f>C25+E25+G25+I25+K25</f>
        <v>0</v>
      </c>
      <c r="M25" s="6" t="s">
        <v>115</v>
      </c>
    </row>
    <row r="28" spans="1:13">
      <c r="A28" s="7" t="s">
        <v>116</v>
      </c>
      <c r="C28" s="10" t="s">
        <v>90</v>
      </c>
      <c r="D28" s="9"/>
      <c r="E28" s="13" t="s">
        <v>91</v>
      </c>
      <c r="F28" s="9"/>
      <c r="G28" s="14" t="s">
        <v>92</v>
      </c>
      <c r="H28" s="53"/>
      <c r="I28" s="15" t="s">
        <v>93</v>
      </c>
      <c r="J28" s="9"/>
      <c r="K28" s="16" t="s">
        <v>94</v>
      </c>
    </row>
    <row r="29" spans="1:13" s="44" customFormat="1">
      <c r="A29" s="44" t="s">
        <v>95</v>
      </c>
      <c r="B29" s="49"/>
      <c r="H29" s="29"/>
      <c r="L29" s="44">
        <f>SUM(C29:K29)</f>
        <v>0</v>
      </c>
    </row>
    <row r="30" spans="1:13" s="61" customFormat="1">
      <c r="A30" s="61" t="s">
        <v>96</v>
      </c>
      <c r="B30" s="62"/>
      <c r="C30" s="63">
        <v>100</v>
      </c>
      <c r="E30" s="63">
        <v>100</v>
      </c>
      <c r="G30" s="63">
        <v>100</v>
      </c>
      <c r="H30" s="62"/>
      <c r="I30" s="63">
        <v>100</v>
      </c>
      <c r="K30" s="63">
        <v>50</v>
      </c>
      <c r="L30" s="64"/>
    </row>
    <row r="31" spans="1:13">
      <c r="A31" s="6" t="s">
        <v>98</v>
      </c>
      <c r="C31" s="11">
        <f>(C29*C30)</f>
        <v>0</v>
      </c>
      <c r="D31" s="11"/>
      <c r="E31" s="11">
        <f>(E29*E30)</f>
        <v>0</v>
      </c>
      <c r="F31" s="11"/>
      <c r="G31" s="11">
        <f>(G29*G30)</f>
        <v>0</v>
      </c>
      <c r="I31" s="11">
        <f>(I29*I30)</f>
        <v>0</v>
      </c>
      <c r="K31" s="11">
        <f>K29*K30</f>
        <v>0</v>
      </c>
      <c r="L31" s="8">
        <f>SUM(C31:K31)</f>
        <v>0</v>
      </c>
    </row>
    <row r="33" spans="1:12">
      <c r="A33" s="6" t="s">
        <v>99</v>
      </c>
      <c r="C33" s="11">
        <v>5</v>
      </c>
      <c r="E33" s="11">
        <v>5</v>
      </c>
      <c r="G33" s="11">
        <v>5</v>
      </c>
      <c r="K33" s="11">
        <v>5</v>
      </c>
    </row>
    <row r="34" spans="1:12">
      <c r="A34" s="6" t="s">
        <v>100</v>
      </c>
      <c r="C34" s="11">
        <v>5</v>
      </c>
      <c r="E34" s="11">
        <v>5</v>
      </c>
      <c r="G34" s="11">
        <v>5</v>
      </c>
      <c r="I34" s="11">
        <v>5</v>
      </c>
      <c r="K34" s="11">
        <v>5</v>
      </c>
    </row>
    <row r="35" spans="1:12" s="21" customFormat="1">
      <c r="A35" s="21" t="s">
        <v>101</v>
      </c>
      <c r="B35" s="43"/>
      <c r="C35" s="22">
        <v>4.5</v>
      </c>
      <c r="E35" s="22">
        <v>4.5</v>
      </c>
      <c r="G35" s="22">
        <v>4.5</v>
      </c>
      <c r="H35" s="43"/>
      <c r="I35" s="22">
        <v>4.5</v>
      </c>
      <c r="K35" s="22">
        <v>4.5</v>
      </c>
      <c r="L35" s="23"/>
    </row>
    <row r="37" spans="1:12">
      <c r="A37" s="6" t="s">
        <v>102</v>
      </c>
      <c r="C37" s="11">
        <f>SUM(C33:C35)</f>
        <v>14.5</v>
      </c>
      <c r="E37" s="11">
        <f>SUM(E33:E35)</f>
        <v>14.5</v>
      </c>
      <c r="G37" s="11">
        <f>SUM(G33:G35)</f>
        <v>14.5</v>
      </c>
      <c r="I37" s="11">
        <f>SUM(I33:I35)</f>
        <v>9.5</v>
      </c>
      <c r="K37" s="11">
        <f>SUM(K33:K35)</f>
        <v>14.5</v>
      </c>
    </row>
    <row r="38" spans="1:12">
      <c r="A38" s="6" t="s">
        <v>103</v>
      </c>
      <c r="C38" s="12">
        <f>C37*C29</f>
        <v>0</v>
      </c>
      <c r="E38" s="12">
        <f>E37*E29</f>
        <v>0</v>
      </c>
      <c r="G38" s="12">
        <f>G37*G29</f>
        <v>0</v>
      </c>
      <c r="I38" s="12">
        <f>I37*I29</f>
        <v>0</v>
      </c>
      <c r="K38" s="12">
        <f>K37*K29</f>
        <v>0</v>
      </c>
      <c r="L38" s="8">
        <f>SUM(C38:K38)</f>
        <v>0</v>
      </c>
    </row>
    <row r="39" spans="1:12">
      <c r="A39" s="6" t="s">
        <v>104</v>
      </c>
      <c r="C39" s="11">
        <f>C31-C38</f>
        <v>0</v>
      </c>
      <c r="E39" s="11">
        <f>E31-E38</f>
        <v>0</v>
      </c>
      <c r="G39" s="11">
        <f>G31-G38</f>
        <v>0</v>
      </c>
      <c r="I39" s="11">
        <f>I31-I38</f>
        <v>0</v>
      </c>
      <c r="K39" s="11">
        <f>K31-K38</f>
        <v>0</v>
      </c>
      <c r="L39" s="8">
        <f>SUM(C39:K39)</f>
        <v>0</v>
      </c>
    </row>
    <row r="42" spans="1:12">
      <c r="A42" s="6" t="s">
        <v>105</v>
      </c>
      <c r="B42" s="29">
        <v>0.4</v>
      </c>
      <c r="C42" s="11">
        <f>C39*B42</f>
        <v>0</v>
      </c>
      <c r="D42" s="29">
        <v>0.5</v>
      </c>
      <c r="E42" s="11">
        <f>E39*D42</f>
        <v>0</v>
      </c>
      <c r="F42" s="29">
        <v>0.6</v>
      </c>
      <c r="G42" s="11">
        <f>G39*F42</f>
        <v>0</v>
      </c>
      <c r="H42" s="29">
        <v>0.3</v>
      </c>
      <c r="I42" s="11">
        <f>I39*H42</f>
        <v>0</v>
      </c>
      <c r="J42" s="29">
        <v>0.6</v>
      </c>
      <c r="K42" s="11">
        <f>K39*J42</f>
        <v>0</v>
      </c>
    </row>
    <row r="43" spans="1:12">
      <c r="A43" s="6" t="s">
        <v>106</v>
      </c>
      <c r="B43" s="29">
        <v>0.3</v>
      </c>
      <c r="C43" s="11">
        <f>C39*B43</f>
        <v>0</v>
      </c>
      <c r="D43" s="29">
        <v>0.3</v>
      </c>
      <c r="E43" s="11">
        <f>E39*D43</f>
        <v>0</v>
      </c>
      <c r="F43" s="29">
        <v>0.4</v>
      </c>
      <c r="G43" s="11">
        <f>G39*F43</f>
        <v>0</v>
      </c>
      <c r="H43" s="29">
        <v>0.25</v>
      </c>
      <c r="I43" s="11">
        <f>I39*H43</f>
        <v>0</v>
      </c>
      <c r="J43" s="29">
        <v>0.4</v>
      </c>
      <c r="K43" s="11">
        <f>K39*J43</f>
        <v>0</v>
      </c>
    </row>
    <row r="44" spans="1:12">
      <c r="A44" s="6" t="s">
        <v>107</v>
      </c>
      <c r="B44" s="29">
        <v>0.2</v>
      </c>
      <c r="C44" s="11">
        <f>C39*B44</f>
        <v>0</v>
      </c>
      <c r="D44" s="29">
        <v>0.2</v>
      </c>
      <c r="E44" s="11">
        <f>E39*D44</f>
        <v>0</v>
      </c>
      <c r="G44" s="11">
        <f>G39*F44</f>
        <v>0</v>
      </c>
      <c r="H44" s="29">
        <v>0.2</v>
      </c>
      <c r="I44" s="11">
        <f>I39*H44</f>
        <v>0</v>
      </c>
      <c r="K44" s="11">
        <f>K39*J44</f>
        <v>0</v>
      </c>
    </row>
    <row r="45" spans="1:12">
      <c r="A45" s="6" t="s">
        <v>108</v>
      </c>
      <c r="B45" s="29">
        <v>0.1</v>
      </c>
      <c r="C45" s="11">
        <f>C39*B45</f>
        <v>0</v>
      </c>
      <c r="E45" s="11">
        <f>E39*D45</f>
        <v>0</v>
      </c>
      <c r="G45" s="11">
        <f>G39*F45</f>
        <v>0</v>
      </c>
      <c r="H45" s="29">
        <v>0.15</v>
      </c>
      <c r="I45" s="11">
        <f>I39*H45</f>
        <v>0</v>
      </c>
      <c r="K45" s="11">
        <f>K39*J45</f>
        <v>0</v>
      </c>
    </row>
    <row r="46" spans="1:12">
      <c r="A46" s="6" t="s">
        <v>109</v>
      </c>
      <c r="C46" s="11">
        <f>C39*B46</f>
        <v>0</v>
      </c>
      <c r="E46" s="11">
        <f>E39*D46</f>
        <v>0</v>
      </c>
      <c r="G46" s="11">
        <f>G39*F46</f>
        <v>0</v>
      </c>
      <c r="H46" s="29">
        <v>0.1</v>
      </c>
      <c r="I46" s="11">
        <f>I39*H46</f>
        <v>0</v>
      </c>
      <c r="K46" s="11">
        <f>K39*J46</f>
        <v>0</v>
      </c>
    </row>
    <row r="47" spans="1:12">
      <c r="A47" s="6" t="s">
        <v>110</v>
      </c>
      <c r="C47" s="11">
        <f>C39*B47</f>
        <v>0</v>
      </c>
      <c r="E47" s="11">
        <f>E39*D47</f>
        <v>0</v>
      </c>
      <c r="G47" s="11">
        <f>G39*F47</f>
        <v>0</v>
      </c>
      <c r="I47" s="11">
        <f>I39*H47</f>
        <v>0</v>
      </c>
      <c r="K47" s="11">
        <f>K39*J47</f>
        <v>0</v>
      </c>
    </row>
    <row r="48" spans="1:12">
      <c r="A48" s="6" t="s">
        <v>111</v>
      </c>
      <c r="C48" s="11">
        <f>C39*B48</f>
        <v>0</v>
      </c>
      <c r="E48" s="11">
        <f>E39*D48</f>
        <v>0</v>
      </c>
      <c r="G48" s="11">
        <f>G39*F48</f>
        <v>0</v>
      </c>
      <c r="I48" s="11">
        <f>I39*H48</f>
        <v>0</v>
      </c>
      <c r="K48" s="11">
        <f>K39*J48</f>
        <v>0</v>
      </c>
    </row>
    <row r="49" spans="1:13">
      <c r="A49" s="6" t="s">
        <v>112</v>
      </c>
      <c r="C49" s="11">
        <f>C39*B49</f>
        <v>0</v>
      </c>
      <c r="E49" s="11">
        <f>E39*D49</f>
        <v>0</v>
      </c>
      <c r="G49" s="11">
        <f>G39*F49</f>
        <v>0</v>
      </c>
      <c r="I49" s="11">
        <f>I39*H49</f>
        <v>0</v>
      </c>
      <c r="K49" s="11">
        <f>K39*J49</f>
        <v>0</v>
      </c>
    </row>
    <row r="50" spans="1:13">
      <c r="A50" s="6" t="s">
        <v>113</v>
      </c>
      <c r="C50" s="11">
        <f>C39*B50</f>
        <v>0</v>
      </c>
      <c r="E50" s="11">
        <f>E39*D50</f>
        <v>0</v>
      </c>
      <c r="G50" s="11">
        <f>G39*F50</f>
        <v>0</v>
      </c>
      <c r="I50" s="11">
        <f>I39*H50</f>
        <v>0</v>
      </c>
      <c r="K50" s="11">
        <f>K39*J50</f>
        <v>0</v>
      </c>
    </row>
    <row r="51" spans="1:13">
      <c r="A51" s="6" t="s">
        <v>114</v>
      </c>
      <c r="C51" s="12">
        <f>C39*B51</f>
        <v>0</v>
      </c>
      <c r="E51" s="12">
        <f>E39*D51</f>
        <v>0</v>
      </c>
      <c r="G51" s="12">
        <f>G39*F51</f>
        <v>0</v>
      </c>
      <c r="I51" s="12">
        <f>I39*H51</f>
        <v>0</v>
      </c>
      <c r="K51" s="12">
        <f>K39*J51</f>
        <v>0</v>
      </c>
    </row>
    <row r="52" spans="1:13">
      <c r="B52" s="29">
        <f>SUM(B42:B51)</f>
        <v>0.99999999999999989</v>
      </c>
      <c r="C52" s="11">
        <f>SUM(C42:C51)</f>
        <v>0</v>
      </c>
      <c r="E52" s="11">
        <f>SUM(E42:E51)</f>
        <v>0</v>
      </c>
      <c r="G52" s="11">
        <f>SUM(G42:G51)</f>
        <v>0</v>
      </c>
      <c r="I52" s="11">
        <f>SUM(I42:I51)</f>
        <v>0</v>
      </c>
      <c r="K52" s="11">
        <f>SUM(K42:K51)</f>
        <v>0</v>
      </c>
      <c r="L52" s="8">
        <f>C52+E52+G52+I52+K52</f>
        <v>0</v>
      </c>
      <c r="M52" s="6" t="s">
        <v>117</v>
      </c>
    </row>
    <row r="55" spans="1:13">
      <c r="A55" s="7" t="s">
        <v>118</v>
      </c>
      <c r="I55" s="11" t="s">
        <v>119</v>
      </c>
      <c r="K55" s="11">
        <f>L4+L31</f>
        <v>0</v>
      </c>
    </row>
    <row r="56" spans="1:13">
      <c r="A56" s="6" t="s">
        <v>120</v>
      </c>
      <c r="B56" s="30">
        <f>L25+L52</f>
        <v>0</v>
      </c>
    </row>
    <row r="57" spans="1:13">
      <c r="A57" s="6" t="s">
        <v>121</v>
      </c>
      <c r="B57" s="45">
        <f>(C2+E2+G2 +K2+C29+E29+G29+K29)*C6</f>
        <v>0</v>
      </c>
    </row>
    <row r="58" spans="1:13">
      <c r="A58" s="6" t="s">
        <v>122</v>
      </c>
      <c r="B58" s="45">
        <f>(L2+L29)*C7</f>
        <v>0</v>
      </c>
    </row>
    <row r="59" spans="1:13">
      <c r="A59" s="6" t="s">
        <v>123</v>
      </c>
      <c r="B59" s="45">
        <f>(L2+L29)*C8</f>
        <v>0</v>
      </c>
      <c r="H59" s="30"/>
    </row>
    <row r="60" spans="1:13">
      <c r="A60" s="6" t="s">
        <v>124</v>
      </c>
      <c r="B60" s="46"/>
    </row>
    <row r="61" spans="1:13">
      <c r="B61" s="30">
        <f>SUM(B56:B60)</f>
        <v>0</v>
      </c>
    </row>
    <row r="62" spans="1:13">
      <c r="B62" s="30"/>
    </row>
    <row r="63" spans="1:13">
      <c r="A63" s="6" t="s">
        <v>125</v>
      </c>
      <c r="B63" s="30"/>
      <c r="I63" s="11" t="s">
        <v>126</v>
      </c>
      <c r="J63" s="6" t="s">
        <v>127</v>
      </c>
    </row>
    <row r="64" spans="1:13">
      <c r="B64" s="30"/>
      <c r="I64" s="11" t="s">
        <v>126</v>
      </c>
      <c r="J64" s="6" t="s">
        <v>127</v>
      </c>
    </row>
    <row r="65" spans="2:15">
      <c r="B65" s="30"/>
      <c r="I65" s="11" t="s">
        <v>126</v>
      </c>
      <c r="J65" s="6" t="s">
        <v>127</v>
      </c>
    </row>
    <row r="66" spans="2:15">
      <c r="B66" s="30"/>
      <c r="I66" s="12">
        <f>B68</f>
        <v>0</v>
      </c>
      <c r="J66" s="6" t="s">
        <v>128</v>
      </c>
    </row>
    <row r="67" spans="2:15">
      <c r="B67" s="47"/>
      <c r="I67" s="11" t="e">
        <f>I63+I64+I65-I66</f>
        <v>#VALUE!</v>
      </c>
      <c r="J67" s="6" t="s">
        <v>129</v>
      </c>
      <c r="O67" s="6" t="s">
        <v>130</v>
      </c>
    </row>
    <row r="68" spans="2:15">
      <c r="B68" s="30">
        <f>SUM(B63:B67)</f>
        <v>0</v>
      </c>
    </row>
  </sheetData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L52"/>
  <sheetViews>
    <sheetView workbookViewId="0">
      <selection activeCell="D2" sqref="D2:D14"/>
    </sheetView>
  </sheetViews>
  <sheetFormatPr defaultRowHeight="14.45"/>
  <cols>
    <col min="1" max="1" width="4.140625" bestFit="1" customWidth="1"/>
    <col min="2" max="2" width="16.28515625" customWidth="1"/>
    <col min="3" max="3" width="11.5703125" bestFit="1" customWidth="1"/>
    <col min="4" max="4" width="11" style="2" bestFit="1" customWidth="1"/>
    <col min="12" max="12" width="14.42578125" style="2" customWidth="1"/>
    <col min="13" max="13" width="14.42578125" customWidth="1"/>
  </cols>
  <sheetData>
    <row r="1" spans="1:12" s="3" customFormat="1" ht="18.399999999999999">
      <c r="B1" s="3" t="s">
        <v>131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 s="3" customFormat="1" ht="18.399999999999999">
      <c r="B2" s="28" t="s">
        <v>49</v>
      </c>
      <c r="C2" s="28" t="s">
        <v>64</v>
      </c>
      <c r="D2" s="4">
        <v>6.9444444444444447E-4</v>
      </c>
      <c r="E2" s="3">
        <v>30</v>
      </c>
      <c r="F2" s="3">
        <v>30</v>
      </c>
      <c r="G2" s="3">
        <v>30</v>
      </c>
      <c r="H2" s="3">
        <v>30</v>
      </c>
      <c r="I2" s="3">
        <v>30</v>
      </c>
      <c r="J2" s="3">
        <v>30</v>
      </c>
      <c r="K2" s="3">
        <v>180</v>
      </c>
      <c r="L2" s="4">
        <v>3.3311342592592594E-3</v>
      </c>
    </row>
    <row r="3" spans="1:12" s="3" customFormat="1" ht="18.399999999999999">
      <c r="B3" s="28" t="s">
        <v>78</v>
      </c>
      <c r="C3" s="28" t="s">
        <v>16</v>
      </c>
      <c r="D3" s="4">
        <v>9.6064814814814808E-4</v>
      </c>
      <c r="E3" s="3">
        <v>30</v>
      </c>
      <c r="F3" s="3">
        <v>30</v>
      </c>
      <c r="G3" s="3">
        <v>30</v>
      </c>
      <c r="H3" s="3">
        <v>30</v>
      </c>
      <c r="I3" s="3">
        <v>30</v>
      </c>
      <c r="J3" s="3">
        <v>30</v>
      </c>
      <c r="K3" s="3">
        <v>180</v>
      </c>
      <c r="L3" s="4">
        <v>3.4296296296296293E-3</v>
      </c>
    </row>
    <row r="4" spans="1:12" s="3" customFormat="1" ht="18.399999999999999">
      <c r="B4" s="28" t="s">
        <v>6</v>
      </c>
      <c r="C4" s="28" t="s">
        <v>7</v>
      </c>
      <c r="D4" s="4">
        <v>6.5972222222222213E-4</v>
      </c>
      <c r="E4" s="3">
        <v>30</v>
      </c>
      <c r="F4" s="3">
        <v>30</v>
      </c>
      <c r="G4" s="3">
        <v>30</v>
      </c>
      <c r="H4" s="3">
        <v>30</v>
      </c>
      <c r="I4" s="3">
        <v>30</v>
      </c>
      <c r="J4" s="3">
        <v>30</v>
      </c>
      <c r="K4" s="3">
        <v>180</v>
      </c>
      <c r="L4" s="4">
        <v>3.4793981481481481E-3</v>
      </c>
    </row>
    <row r="5" spans="1:12" s="3" customFormat="1" ht="18.399999999999999">
      <c r="B5" s="28" t="s">
        <v>49</v>
      </c>
      <c r="C5" s="28" t="s">
        <v>68</v>
      </c>
      <c r="D5" s="4">
        <v>2.5462962962962961E-4</v>
      </c>
      <c r="E5" s="3">
        <v>30</v>
      </c>
      <c r="F5" s="3">
        <v>30</v>
      </c>
      <c r="G5" s="3">
        <v>30</v>
      </c>
      <c r="H5" s="3">
        <v>30</v>
      </c>
      <c r="I5" s="3">
        <v>30</v>
      </c>
      <c r="J5" s="3">
        <v>30</v>
      </c>
      <c r="K5" s="3">
        <v>180</v>
      </c>
      <c r="L5" s="4">
        <v>3.7934027777777779E-3</v>
      </c>
    </row>
    <row r="6" spans="1:12" s="3" customFormat="1" ht="18.399999999999999">
      <c r="B6" s="28" t="s">
        <v>33</v>
      </c>
      <c r="C6" s="28" t="s">
        <v>48</v>
      </c>
      <c r="D6" s="4">
        <v>5.6712962962962956E-4</v>
      </c>
      <c r="E6" s="3">
        <v>30</v>
      </c>
      <c r="F6" s="3">
        <v>30</v>
      </c>
      <c r="G6" s="3">
        <v>30</v>
      </c>
      <c r="H6" s="3">
        <v>30</v>
      </c>
      <c r="I6" s="3">
        <v>30</v>
      </c>
      <c r="J6" s="3">
        <v>30</v>
      </c>
      <c r="K6" s="3">
        <v>180</v>
      </c>
      <c r="L6" s="4">
        <v>0.5036342592592592</v>
      </c>
    </row>
    <row r="7" spans="1:12" s="3" customFormat="1" ht="18.399999999999999">
      <c r="B7" s="28" t="s">
        <v>6</v>
      </c>
      <c r="C7" s="28" t="s">
        <v>69</v>
      </c>
      <c r="D7" s="4">
        <v>4.3981481481481481E-4</v>
      </c>
      <c r="E7" s="3">
        <v>30</v>
      </c>
      <c r="F7" s="3">
        <v>30</v>
      </c>
      <c r="G7" s="3">
        <v>30</v>
      </c>
      <c r="H7" s="3">
        <v>30</v>
      </c>
      <c r="I7" s="3">
        <v>0</v>
      </c>
      <c r="J7" s="3">
        <v>0</v>
      </c>
      <c r="K7" s="3">
        <v>120</v>
      </c>
      <c r="L7" s="4">
        <v>4.1666666666666666E-3</v>
      </c>
    </row>
    <row r="8" spans="1:12" s="3" customFormat="1" ht="18.399999999999999">
      <c r="B8" s="28" t="s">
        <v>42</v>
      </c>
      <c r="C8" s="28" t="s">
        <v>43</v>
      </c>
      <c r="D8" s="4">
        <v>6.3657407407407402E-4</v>
      </c>
      <c r="E8" s="3">
        <v>30</v>
      </c>
      <c r="F8" s="3">
        <v>30</v>
      </c>
      <c r="G8" s="3">
        <v>30</v>
      </c>
      <c r="H8" s="3">
        <v>30</v>
      </c>
      <c r="I8" s="3">
        <v>0</v>
      </c>
      <c r="J8" s="3">
        <v>0</v>
      </c>
      <c r="K8" s="3">
        <v>120</v>
      </c>
      <c r="L8" s="4">
        <v>4.1666666666666666E-3</v>
      </c>
    </row>
    <row r="9" spans="1:12" s="3" customFormat="1" ht="18.399999999999999">
      <c r="B9" s="28" t="s">
        <v>19</v>
      </c>
      <c r="C9" s="28" t="s">
        <v>29</v>
      </c>
      <c r="D9" s="4">
        <v>7.5231481481481471E-4</v>
      </c>
      <c r="E9" s="3">
        <v>30</v>
      </c>
      <c r="F9" s="3">
        <v>30</v>
      </c>
      <c r="G9" s="3">
        <v>30</v>
      </c>
      <c r="H9" s="3">
        <v>30</v>
      </c>
      <c r="I9" s="3">
        <v>0</v>
      </c>
      <c r="J9" s="3">
        <v>0</v>
      </c>
      <c r="K9" s="3">
        <v>120</v>
      </c>
      <c r="L9" s="4">
        <v>4.1666666666666666E-3</v>
      </c>
    </row>
    <row r="10" spans="1:12" s="3" customFormat="1" ht="18.399999999999999">
      <c r="B10" s="28" t="s">
        <v>38</v>
      </c>
      <c r="C10" s="28" t="s">
        <v>53</v>
      </c>
      <c r="D10" s="4">
        <v>7.6388888888888893E-4</v>
      </c>
      <c r="E10" s="3">
        <v>30</v>
      </c>
      <c r="F10" s="3">
        <v>30</v>
      </c>
      <c r="G10" s="3">
        <v>30</v>
      </c>
      <c r="H10" s="3">
        <v>30</v>
      </c>
      <c r="I10" s="3">
        <v>0</v>
      </c>
      <c r="J10" s="3">
        <v>0</v>
      </c>
      <c r="K10" s="3">
        <v>120</v>
      </c>
      <c r="L10" s="4">
        <v>4.1666666666666666E-3</v>
      </c>
    </row>
    <row r="11" spans="1:12" s="3" customFormat="1" ht="18.399999999999999">
      <c r="B11" s="28" t="s">
        <v>76</v>
      </c>
      <c r="C11" s="28" t="s">
        <v>11</v>
      </c>
      <c r="D11" s="4">
        <v>3.2407407407407406E-4</v>
      </c>
      <c r="E11" s="3">
        <v>30</v>
      </c>
      <c r="F11" s="3">
        <v>30</v>
      </c>
      <c r="G11" s="3">
        <v>0</v>
      </c>
      <c r="H11" s="3">
        <v>0</v>
      </c>
      <c r="I11" s="3">
        <v>0</v>
      </c>
      <c r="J11" s="3">
        <v>0</v>
      </c>
      <c r="K11" s="3">
        <v>60</v>
      </c>
      <c r="L11" s="4">
        <v>4.1666666666666666E-3</v>
      </c>
    </row>
    <row r="12" spans="1:12" s="3" customFormat="1" ht="18.399999999999999">
      <c r="B12" s="28" t="s">
        <v>42</v>
      </c>
      <c r="C12" s="28" t="s">
        <v>67</v>
      </c>
      <c r="D12" s="4">
        <v>9.1435185185185185E-4</v>
      </c>
      <c r="E12" s="3">
        <v>30</v>
      </c>
      <c r="F12" s="3">
        <v>30</v>
      </c>
      <c r="G12" s="3">
        <v>0</v>
      </c>
      <c r="H12" s="3">
        <v>0</v>
      </c>
      <c r="I12" s="3">
        <v>0</v>
      </c>
      <c r="J12" s="3">
        <v>0</v>
      </c>
      <c r="K12" s="3">
        <v>60</v>
      </c>
      <c r="L12" s="4">
        <v>4.1666666666666666E-3</v>
      </c>
    </row>
    <row r="13" spans="1:12" s="3" customFormat="1" ht="18.399999999999999">
      <c r="B13" s="28" t="s">
        <v>19</v>
      </c>
      <c r="C13" s="28" t="s">
        <v>37</v>
      </c>
      <c r="D13" s="4">
        <v>3.4722222222222224E-4</v>
      </c>
      <c r="E13" s="3">
        <v>30</v>
      </c>
      <c r="F13" s="3">
        <v>0</v>
      </c>
      <c r="G13" s="3">
        <v>0</v>
      </c>
      <c r="H13" s="3">
        <v>0</v>
      </c>
      <c r="I13" s="3">
        <v>0</v>
      </c>
      <c r="K13" s="3">
        <v>30</v>
      </c>
      <c r="L13" s="4">
        <v>4.1666666666666666E-3</v>
      </c>
    </row>
    <row r="14" spans="1:12" s="3" customFormat="1" ht="18.399999999999999">
      <c r="B14" s="28" t="s">
        <v>57</v>
      </c>
      <c r="C14" s="28" t="s">
        <v>58</v>
      </c>
      <c r="D14" s="4">
        <v>1.0185185185185186E-3</v>
      </c>
      <c r="E14" s="3">
        <v>30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30</v>
      </c>
      <c r="L14" s="4">
        <v>4.1666666666666666E-3</v>
      </c>
    </row>
    <row r="15" spans="1:12" s="3" customFormat="1" ht="18.399999999999999">
      <c r="A15" s="3">
        <v>12</v>
      </c>
      <c r="D15" s="4"/>
      <c r="L15" s="4"/>
    </row>
    <row r="16" spans="1:12" s="3" customFormat="1" ht="18.399999999999999">
      <c r="A16" s="3">
        <v>13</v>
      </c>
      <c r="D16" s="4"/>
      <c r="L16" s="4"/>
    </row>
    <row r="17" spans="1:12" s="3" customFormat="1" ht="18.399999999999999">
      <c r="A17" s="3">
        <v>14</v>
      </c>
      <c r="B17" s="26"/>
      <c r="C17" s="26"/>
      <c r="D17" s="4"/>
      <c r="L17" s="4"/>
    </row>
    <row r="18" spans="1:12" s="3" customFormat="1" ht="18.399999999999999">
      <c r="A18" s="3">
        <v>15</v>
      </c>
      <c r="B18" s="26"/>
      <c r="C18" s="26"/>
      <c r="D18" s="4"/>
      <c r="L18" s="4"/>
    </row>
    <row r="19" spans="1:12" s="3" customFormat="1" ht="18.399999999999999">
      <c r="A19" s="3">
        <v>16</v>
      </c>
      <c r="B19" s="26"/>
      <c r="C19" s="26"/>
      <c r="D19" s="4"/>
      <c r="L19" s="4"/>
    </row>
    <row r="20" spans="1:12" s="3" customFormat="1" ht="18.399999999999999">
      <c r="A20" s="3">
        <v>17</v>
      </c>
      <c r="B20" s="26"/>
      <c r="C20" s="26"/>
      <c r="D20" s="4"/>
      <c r="L20" s="4"/>
    </row>
    <row r="21" spans="1:12" s="3" customFormat="1" ht="18.399999999999999">
      <c r="A21" s="3">
        <v>18</v>
      </c>
      <c r="B21" s="27"/>
      <c r="C21" s="27"/>
      <c r="D21" s="4"/>
      <c r="L21" s="4"/>
    </row>
    <row r="22" spans="1:12" s="3" customFormat="1" ht="18.399999999999999">
      <c r="A22" s="3">
        <v>19</v>
      </c>
      <c r="B22" s="27"/>
      <c r="C22" s="27"/>
      <c r="D22" s="4"/>
      <c r="L22" s="4"/>
    </row>
    <row r="23" spans="1:12">
      <c r="K23">
        <f t="shared" ref="K23:K52" si="0">SUM(E23:J23)</f>
        <v>0</v>
      </c>
    </row>
    <row r="24" spans="1:12">
      <c r="K24">
        <f t="shared" si="0"/>
        <v>0</v>
      </c>
    </row>
    <row r="25" spans="1:12">
      <c r="K25">
        <f t="shared" si="0"/>
        <v>0</v>
      </c>
    </row>
    <row r="26" spans="1:12">
      <c r="K26">
        <f t="shared" si="0"/>
        <v>0</v>
      </c>
    </row>
    <row r="27" spans="1:12">
      <c r="K27">
        <f t="shared" si="0"/>
        <v>0</v>
      </c>
    </row>
    <row r="28" spans="1:12">
      <c r="K28">
        <f t="shared" si="0"/>
        <v>0</v>
      </c>
    </row>
    <row r="29" spans="1:12">
      <c r="K29">
        <f t="shared" si="0"/>
        <v>0</v>
      </c>
    </row>
    <row r="30" spans="1:12">
      <c r="K30">
        <f t="shared" si="0"/>
        <v>0</v>
      </c>
    </row>
    <row r="31" spans="1:12">
      <c r="K31">
        <f t="shared" si="0"/>
        <v>0</v>
      </c>
    </row>
    <row r="32" spans="1:12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  <row r="51" spans="11:11">
      <c r="K51">
        <f t="shared" si="0"/>
        <v>0</v>
      </c>
    </row>
    <row r="52" spans="11:11">
      <c r="K52">
        <f t="shared" si="0"/>
        <v>0</v>
      </c>
    </row>
  </sheetData>
  <sortState xmlns:xlrd2="http://schemas.microsoft.com/office/spreadsheetml/2017/richdata2" ref="B1:L16">
    <sortCondition descending="1" ref="K1:K16"/>
    <sortCondition ref="L1:L16"/>
    <sortCondition ref="D1:D16"/>
  </sortState>
  <phoneticPr fontId="21" type="noConversion"/>
  <printOptions gridLines="1"/>
  <pageMargins left="0.25" right="0.25" top="0.75" bottom="0.75" header="0.3" footer="0.3"/>
  <pageSetup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L51"/>
  <sheetViews>
    <sheetView tabSelected="1" workbookViewId="0">
      <selection activeCell="L14" sqref="L14"/>
    </sheetView>
  </sheetViews>
  <sheetFormatPr defaultRowHeight="14.45"/>
  <cols>
    <col min="1" max="1" width="3" bestFit="1" customWidth="1"/>
    <col min="2" max="2" width="16.5703125" bestFit="1" customWidth="1"/>
    <col min="3" max="3" width="10.42578125" customWidth="1"/>
    <col min="4" max="4" width="11" style="2" bestFit="1" customWidth="1"/>
    <col min="5" max="5" width="6.5703125" customWidth="1"/>
    <col min="6" max="6" width="8.140625" customWidth="1"/>
    <col min="7" max="7" width="7.85546875" customWidth="1"/>
    <col min="8" max="8" width="7.28515625" customWidth="1"/>
    <col min="9" max="9" width="7.140625" customWidth="1"/>
    <col min="10" max="10" width="7.42578125" customWidth="1"/>
    <col min="12" max="12" width="9.140625" style="2" customWidth="1"/>
  </cols>
  <sheetData>
    <row r="1" spans="2:12" s="3" customFormat="1" ht="18.399999999999999">
      <c r="B1" s="3" t="s">
        <v>136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2:12" ht="18" customHeight="1">
      <c r="B2" s="28" t="s">
        <v>78</v>
      </c>
      <c r="C2" s="28" t="s">
        <v>16</v>
      </c>
      <c r="D2" s="2">
        <v>6.7129629629629625E-4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3.8284722222222223E-3</v>
      </c>
    </row>
    <row r="3" spans="2:12" ht="14.65">
      <c r="B3" s="28" t="s">
        <v>19</v>
      </c>
      <c r="C3" s="28" t="s">
        <v>29</v>
      </c>
      <c r="D3" s="2">
        <v>6.3657407407407402E-4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3.9328703703703704E-3</v>
      </c>
    </row>
    <row r="4" spans="2:12" ht="14.65">
      <c r="B4" s="28" t="s">
        <v>42</v>
      </c>
      <c r="C4" s="28" t="s">
        <v>43</v>
      </c>
      <c r="D4" s="2">
        <v>5.0925925925925921E-4</v>
      </c>
      <c r="E4">
        <v>30</v>
      </c>
      <c r="F4">
        <v>30</v>
      </c>
      <c r="G4">
        <v>30</v>
      </c>
      <c r="H4">
        <v>30</v>
      </c>
      <c r="I4">
        <v>10</v>
      </c>
      <c r="J4">
        <v>0</v>
      </c>
      <c r="K4">
        <v>130</v>
      </c>
      <c r="L4" s="2">
        <v>4.1666666666666666E-3</v>
      </c>
    </row>
    <row r="5" spans="2:12" ht="14.65">
      <c r="B5" s="28" t="s">
        <v>33</v>
      </c>
      <c r="C5" s="28" t="s">
        <v>48</v>
      </c>
      <c r="D5" s="2">
        <v>4.5138888888888892E-4</v>
      </c>
      <c r="E5">
        <v>30</v>
      </c>
      <c r="F5">
        <v>30</v>
      </c>
      <c r="G5">
        <v>30</v>
      </c>
      <c r="H5">
        <v>30</v>
      </c>
      <c r="I5">
        <v>0</v>
      </c>
      <c r="J5">
        <v>0</v>
      </c>
      <c r="K5">
        <v>120</v>
      </c>
      <c r="L5" s="2">
        <v>4.1666666666666666E-3</v>
      </c>
    </row>
    <row r="6" spans="2:12" ht="14.65">
      <c r="B6" s="28" t="s">
        <v>6</v>
      </c>
      <c r="C6" s="28" t="s">
        <v>7</v>
      </c>
      <c r="D6" s="2">
        <v>5.6712962962962956E-4</v>
      </c>
      <c r="E6">
        <v>30</v>
      </c>
      <c r="F6">
        <v>30</v>
      </c>
      <c r="G6">
        <v>30</v>
      </c>
      <c r="H6">
        <v>30</v>
      </c>
      <c r="I6">
        <v>0</v>
      </c>
      <c r="J6">
        <v>0</v>
      </c>
      <c r="K6">
        <v>120</v>
      </c>
      <c r="L6" s="2">
        <v>4.1666666666666666E-3</v>
      </c>
    </row>
    <row r="7" spans="2:12" ht="14.65">
      <c r="B7" s="28" t="s">
        <v>76</v>
      </c>
      <c r="C7" s="28" t="s">
        <v>11</v>
      </c>
      <c r="D7" s="2">
        <v>6.4814814814814813E-4</v>
      </c>
      <c r="E7">
        <v>30</v>
      </c>
      <c r="F7">
        <v>30</v>
      </c>
      <c r="G7">
        <v>30</v>
      </c>
      <c r="H7">
        <v>10</v>
      </c>
      <c r="I7">
        <v>0</v>
      </c>
      <c r="J7">
        <v>0</v>
      </c>
      <c r="K7">
        <v>100</v>
      </c>
      <c r="L7" s="2">
        <v>4.1666666666666666E-3</v>
      </c>
    </row>
    <row r="8" spans="2:12" ht="14.65">
      <c r="B8" s="28" t="s">
        <v>42</v>
      </c>
      <c r="C8" s="28" t="s">
        <v>67</v>
      </c>
      <c r="D8" s="2">
        <v>3.5879629629629635E-4</v>
      </c>
      <c r="E8">
        <v>30</v>
      </c>
      <c r="F8">
        <v>30</v>
      </c>
      <c r="G8">
        <v>30</v>
      </c>
      <c r="H8">
        <v>0</v>
      </c>
      <c r="I8">
        <v>0</v>
      </c>
      <c r="J8">
        <v>0</v>
      </c>
      <c r="K8">
        <v>90</v>
      </c>
      <c r="L8" s="2">
        <v>4.1666666666666666E-3</v>
      </c>
    </row>
    <row r="9" spans="2:12" ht="14.65">
      <c r="B9" s="28" t="s">
        <v>38</v>
      </c>
      <c r="C9" s="28" t="s">
        <v>53</v>
      </c>
      <c r="D9" s="2">
        <v>7.8703703703703705E-4</v>
      </c>
      <c r="E9">
        <v>30</v>
      </c>
      <c r="F9">
        <v>30</v>
      </c>
      <c r="G9">
        <v>30</v>
      </c>
      <c r="H9">
        <v>0</v>
      </c>
      <c r="I9">
        <v>0</v>
      </c>
      <c r="J9">
        <v>0</v>
      </c>
      <c r="K9">
        <v>90</v>
      </c>
      <c r="L9" s="2">
        <v>4.1666666666666666E-3</v>
      </c>
    </row>
    <row r="10" spans="2:12" ht="14.65">
      <c r="B10" s="28" t="s">
        <v>49</v>
      </c>
      <c r="C10" s="28" t="s">
        <v>64</v>
      </c>
      <c r="D10" s="2">
        <v>5.2083333333333333E-4</v>
      </c>
      <c r="E10">
        <v>30</v>
      </c>
      <c r="F10">
        <v>0</v>
      </c>
      <c r="G10">
        <v>0</v>
      </c>
      <c r="H10">
        <v>0</v>
      </c>
      <c r="I10">
        <v>0</v>
      </c>
      <c r="J10">
        <v>0</v>
      </c>
      <c r="K10">
        <v>30</v>
      </c>
      <c r="L10" s="2">
        <v>4.1666666666666666E-3</v>
      </c>
    </row>
    <row r="11" spans="2:12" ht="14.65">
      <c r="B11" s="28" t="s">
        <v>19</v>
      </c>
      <c r="C11" s="28" t="s">
        <v>37</v>
      </c>
      <c r="D11" s="2">
        <v>6.9444444444444447E-4</v>
      </c>
      <c r="E11">
        <v>30</v>
      </c>
      <c r="F11">
        <v>0</v>
      </c>
      <c r="G11">
        <v>0</v>
      </c>
      <c r="H11">
        <v>0</v>
      </c>
      <c r="I11">
        <v>0</v>
      </c>
      <c r="J11">
        <v>0</v>
      </c>
      <c r="K11">
        <v>30</v>
      </c>
      <c r="L11" s="2">
        <v>4.1666666666666666E-3</v>
      </c>
    </row>
    <row r="12" spans="2:12" ht="14.65">
      <c r="B12" s="28" t="s">
        <v>49</v>
      </c>
      <c r="C12" s="28" t="s">
        <v>68</v>
      </c>
      <c r="D12" s="2">
        <v>2.8124999999999995E-3</v>
      </c>
      <c r="E12">
        <v>30</v>
      </c>
      <c r="F12">
        <v>0</v>
      </c>
      <c r="G12">
        <v>0</v>
      </c>
      <c r="H12">
        <v>0</v>
      </c>
      <c r="I12">
        <v>0</v>
      </c>
      <c r="J12">
        <v>0</v>
      </c>
      <c r="K12">
        <v>30</v>
      </c>
      <c r="L12" s="2">
        <v>4.1666666666666666E-3</v>
      </c>
    </row>
    <row r="13" spans="2:12" ht="14.65">
      <c r="B13" s="28" t="s">
        <v>6</v>
      </c>
      <c r="C13" s="28" t="s">
        <v>69</v>
      </c>
      <c r="D13" s="2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2">
        <v>4.1666666666666666E-3</v>
      </c>
    </row>
    <row r="14" spans="2:12" ht="14.65">
      <c r="B14" s="28" t="s">
        <v>57</v>
      </c>
      <c r="C14" s="28" t="s">
        <v>58</v>
      </c>
      <c r="D14" s="2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2">
        <v>4.1666666666666666E-3</v>
      </c>
    </row>
    <row r="15" spans="2:12">
      <c r="B15" s="24"/>
      <c r="C15" s="2"/>
    </row>
    <row r="16" spans="2:12">
      <c r="B16" s="24"/>
      <c r="C16" s="2"/>
    </row>
    <row r="17" spans="1:11">
      <c r="B17" s="24"/>
      <c r="C17" s="2"/>
    </row>
    <row r="18" spans="1:11">
      <c r="B18" s="24"/>
      <c r="C18" s="2"/>
    </row>
    <row r="19" spans="1:11">
      <c r="A19">
        <v>17</v>
      </c>
      <c r="B19" s="24"/>
      <c r="C19" s="2"/>
    </row>
    <row r="20" spans="1:11">
      <c r="A20">
        <v>18</v>
      </c>
      <c r="B20" s="25"/>
      <c r="C20" s="42"/>
      <c r="K20">
        <f t="shared" ref="K20:K51" si="0">SUM(E20:J20)</f>
        <v>0</v>
      </c>
    </row>
    <row r="21" spans="1:11">
      <c r="A21">
        <v>19</v>
      </c>
      <c r="B21" s="25"/>
      <c r="C21" s="42"/>
      <c r="K21">
        <f t="shared" si="0"/>
        <v>0</v>
      </c>
    </row>
    <row r="22" spans="1:11">
      <c r="A22">
        <v>20</v>
      </c>
      <c r="B22" s="25"/>
      <c r="C22" s="42"/>
      <c r="K22">
        <f t="shared" si="0"/>
        <v>0</v>
      </c>
    </row>
    <row r="23" spans="1:11">
      <c r="K23">
        <f t="shared" si="0"/>
        <v>0</v>
      </c>
    </row>
    <row r="24" spans="1:11">
      <c r="K24">
        <f t="shared" si="0"/>
        <v>0</v>
      </c>
    </row>
    <row r="25" spans="1:11">
      <c r="K25">
        <f t="shared" si="0"/>
        <v>0</v>
      </c>
    </row>
    <row r="26" spans="1:11">
      <c r="K26">
        <f t="shared" si="0"/>
        <v>0</v>
      </c>
    </row>
    <row r="27" spans="1:11">
      <c r="K27">
        <f t="shared" si="0"/>
        <v>0</v>
      </c>
    </row>
    <row r="28" spans="1:11">
      <c r="K28">
        <f t="shared" si="0"/>
        <v>0</v>
      </c>
    </row>
    <row r="29" spans="1:11">
      <c r="K29">
        <f t="shared" si="0"/>
        <v>0</v>
      </c>
    </row>
    <row r="30" spans="1:11">
      <c r="K30">
        <f t="shared" si="0"/>
        <v>0</v>
      </c>
    </row>
    <row r="31" spans="1:11">
      <c r="K31">
        <f t="shared" si="0"/>
        <v>0</v>
      </c>
    </row>
    <row r="32" spans="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  <row r="51" spans="11:11">
      <c r="K51">
        <f t="shared" si="0"/>
        <v>0</v>
      </c>
    </row>
  </sheetData>
  <sortState xmlns:xlrd2="http://schemas.microsoft.com/office/spreadsheetml/2017/richdata2" ref="A2:L14">
    <sortCondition descending="1" ref="K2:K14"/>
    <sortCondition ref="L2:L14"/>
    <sortCondition ref="D2:D14"/>
  </sortState>
  <phoneticPr fontId="21" type="noConversion"/>
  <printOptions gridLines="1"/>
  <pageMargins left="0.25" right="0.25" top="0.75" bottom="0.75" header="0.3" footer="0.3"/>
  <pageSetup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N51"/>
  <sheetViews>
    <sheetView workbookViewId="0">
      <selection activeCell="S12" sqref="S12:S13"/>
    </sheetView>
  </sheetViews>
  <sheetFormatPr defaultRowHeight="14.45"/>
  <cols>
    <col min="1" max="1" width="4.140625" bestFit="1" customWidth="1"/>
    <col min="2" max="2" width="16.140625" customWidth="1"/>
    <col min="3" max="3" width="11.5703125" bestFit="1" customWidth="1"/>
    <col min="4" max="4" width="6.7109375" bestFit="1" customWidth="1"/>
    <col min="5" max="5" width="11.42578125" style="2" customWidth="1"/>
    <col min="6" max="6" width="13.28515625" style="2" customWidth="1"/>
    <col min="7" max="7" width="3.28515625" style="1" customWidth="1"/>
    <col min="8" max="8" width="6.7109375" bestFit="1" customWidth="1"/>
    <col min="9" max="9" width="7.85546875" style="2" bestFit="1" customWidth="1"/>
    <col min="10" max="10" width="9.42578125" style="2" bestFit="1" customWidth="1"/>
    <col min="11" max="11" width="3.28515625" style="1" customWidth="1"/>
    <col min="12" max="12" width="6.7109375" bestFit="1" customWidth="1"/>
    <col min="13" max="13" width="7.85546875" style="2" bestFit="1" customWidth="1"/>
    <col min="14" max="14" width="9.42578125" style="2" bestFit="1" customWidth="1"/>
  </cols>
  <sheetData>
    <row r="1" spans="1:14" s="3" customFormat="1" ht="18.399999999999999">
      <c r="A1" s="6"/>
      <c r="B1" s="6" t="s">
        <v>136</v>
      </c>
      <c r="C1" s="6" t="s">
        <v>132</v>
      </c>
      <c r="D1" s="6" t="s">
        <v>137</v>
      </c>
      <c r="E1" s="40" t="s">
        <v>135</v>
      </c>
      <c r="F1" s="40" t="s">
        <v>133</v>
      </c>
      <c r="G1" s="48"/>
      <c r="H1" s="6" t="s">
        <v>137</v>
      </c>
      <c r="I1" s="40" t="s">
        <v>135</v>
      </c>
      <c r="J1" s="40" t="s">
        <v>133</v>
      </c>
      <c r="K1" s="48"/>
      <c r="L1" s="6" t="s">
        <v>137</v>
      </c>
      <c r="M1" s="40" t="s">
        <v>135</v>
      </c>
      <c r="N1" s="40" t="s">
        <v>133</v>
      </c>
    </row>
    <row r="2" spans="1:14" ht="18.399999999999999">
      <c r="A2" s="6">
        <v>1</v>
      </c>
      <c r="B2" s="28" t="s">
        <v>78</v>
      </c>
      <c r="C2" s="28" t="s">
        <v>16</v>
      </c>
      <c r="D2" s="3">
        <v>180</v>
      </c>
      <c r="E2" s="4">
        <v>3.4296296296296293E-3</v>
      </c>
      <c r="F2" s="4">
        <v>9.6064814814814808E-4</v>
      </c>
      <c r="G2" s="48"/>
      <c r="H2" s="6">
        <v>180</v>
      </c>
      <c r="I2" s="40">
        <v>3.828703703703704E-3</v>
      </c>
      <c r="J2" s="40">
        <v>6.7129629629629625E-4</v>
      </c>
      <c r="K2" s="48"/>
      <c r="L2" s="6">
        <f t="shared" ref="L2:L14" si="0">D2+H2</f>
        <v>360</v>
      </c>
      <c r="M2" s="40">
        <f t="shared" ref="M2:M14" si="1">E2+I2</f>
        <v>7.2583333333333337E-3</v>
      </c>
      <c r="N2" s="40">
        <f t="shared" ref="N2:N14" si="2">F2+J2</f>
        <v>1.6319444444444443E-3</v>
      </c>
    </row>
    <row r="3" spans="1:14" ht="18.399999999999999">
      <c r="A3" s="6">
        <v>2</v>
      </c>
      <c r="B3" s="28" t="s">
        <v>6</v>
      </c>
      <c r="C3" s="28" t="s">
        <v>7</v>
      </c>
      <c r="D3" s="3">
        <v>180</v>
      </c>
      <c r="E3" s="4">
        <v>3.4793981481481481E-3</v>
      </c>
      <c r="F3" s="4">
        <v>6.5972222222222213E-4</v>
      </c>
      <c r="G3" s="48"/>
      <c r="H3" s="6">
        <v>120</v>
      </c>
      <c r="I3" s="40">
        <v>4.1666666666666666E-3</v>
      </c>
      <c r="J3" s="40">
        <v>5.6712962962962956E-4</v>
      </c>
      <c r="K3" s="48"/>
      <c r="L3" s="6">
        <f t="shared" si="0"/>
        <v>300</v>
      </c>
      <c r="M3" s="40">
        <f t="shared" si="1"/>
        <v>7.6460648148148147E-3</v>
      </c>
      <c r="N3" s="40">
        <f t="shared" si="2"/>
        <v>1.2268518518518518E-3</v>
      </c>
    </row>
    <row r="4" spans="1:14" ht="18.399999999999999">
      <c r="A4" s="6">
        <v>3</v>
      </c>
      <c r="B4" s="28" t="s">
        <v>33</v>
      </c>
      <c r="C4" s="28" t="s">
        <v>48</v>
      </c>
      <c r="D4" s="3">
        <v>180</v>
      </c>
      <c r="E4" s="4">
        <v>0.5036342592592592</v>
      </c>
      <c r="F4" s="4">
        <v>5.6712962962962956E-4</v>
      </c>
      <c r="G4" s="48"/>
      <c r="H4" s="6">
        <v>120</v>
      </c>
      <c r="I4" s="40">
        <v>4.1666666666666666E-3</v>
      </c>
      <c r="J4" s="40">
        <v>4.5138888888888892E-4</v>
      </c>
      <c r="K4" s="48"/>
      <c r="L4" s="6">
        <f t="shared" si="0"/>
        <v>300</v>
      </c>
      <c r="M4" s="40">
        <f t="shared" si="1"/>
        <v>0.50780092592592585</v>
      </c>
      <c r="N4" s="40">
        <f t="shared" si="2"/>
        <v>1.0185185185185184E-3</v>
      </c>
    </row>
    <row r="5" spans="1:14" ht="18.399999999999999">
      <c r="A5" s="6">
        <v>4</v>
      </c>
      <c r="B5" s="28" t="s">
        <v>19</v>
      </c>
      <c r="C5" s="28" t="s">
        <v>29</v>
      </c>
      <c r="D5" s="3">
        <v>120</v>
      </c>
      <c r="E5" s="4">
        <v>4.1666666666666666E-3</v>
      </c>
      <c r="F5" s="4">
        <v>7.5231481481481471E-4</v>
      </c>
      <c r="G5" s="48"/>
      <c r="H5" s="6">
        <v>180</v>
      </c>
      <c r="I5" s="40">
        <v>3.9328703703703704E-3</v>
      </c>
      <c r="J5" s="40">
        <v>6.3657407407407402E-4</v>
      </c>
      <c r="K5" s="48"/>
      <c r="L5" s="6">
        <f t="shared" si="0"/>
        <v>300</v>
      </c>
      <c r="M5" s="40">
        <f t="shared" si="1"/>
        <v>8.099537037037037E-3</v>
      </c>
      <c r="N5" s="40">
        <f t="shared" si="2"/>
        <v>1.3888888888888887E-3</v>
      </c>
    </row>
    <row r="6" spans="1:14" ht="18.399999999999999">
      <c r="A6" s="6">
        <v>5</v>
      </c>
      <c r="B6" s="28" t="s">
        <v>42</v>
      </c>
      <c r="C6" s="28" t="s">
        <v>43</v>
      </c>
      <c r="D6" s="3">
        <v>120</v>
      </c>
      <c r="E6" s="4">
        <v>4.1666666666666666E-3</v>
      </c>
      <c r="F6" s="4">
        <v>6.3657407407407402E-4</v>
      </c>
      <c r="G6" s="48"/>
      <c r="H6" s="6">
        <v>130</v>
      </c>
      <c r="I6" s="40">
        <v>4.1666666666666666E-3</v>
      </c>
      <c r="J6" s="40">
        <v>5.0925925925925921E-4</v>
      </c>
      <c r="K6" s="48"/>
      <c r="L6" s="6">
        <f t="shared" si="0"/>
        <v>250</v>
      </c>
      <c r="M6" s="40">
        <f t="shared" si="1"/>
        <v>8.3333333333333332E-3</v>
      </c>
      <c r="N6" s="40">
        <f t="shared" si="2"/>
        <v>1.1458333333333333E-3</v>
      </c>
    </row>
    <row r="7" spans="1:14" ht="18.399999999999999">
      <c r="A7" s="6">
        <v>6</v>
      </c>
      <c r="B7" s="28" t="s">
        <v>49</v>
      </c>
      <c r="C7" s="28" t="s">
        <v>64</v>
      </c>
      <c r="D7" s="3">
        <v>180</v>
      </c>
      <c r="E7" s="4">
        <v>3.3311342592592594E-3</v>
      </c>
      <c r="F7" s="4">
        <v>6.9444444444444447E-4</v>
      </c>
      <c r="G7" s="48"/>
      <c r="H7" s="6">
        <v>30</v>
      </c>
      <c r="I7" s="40">
        <v>4.1666666666666666E-3</v>
      </c>
      <c r="J7" s="40">
        <v>5.2083333333333333E-4</v>
      </c>
      <c r="K7" s="48"/>
      <c r="L7" s="6">
        <f t="shared" si="0"/>
        <v>210</v>
      </c>
      <c r="M7" s="40">
        <f t="shared" si="1"/>
        <v>7.497800925925926E-3</v>
      </c>
      <c r="N7" s="40">
        <f t="shared" si="2"/>
        <v>1.2152777777777778E-3</v>
      </c>
    </row>
    <row r="8" spans="1:14" ht="18.399999999999999">
      <c r="A8" s="6">
        <v>7</v>
      </c>
      <c r="B8" s="28" t="s">
        <v>49</v>
      </c>
      <c r="C8" s="28" t="s">
        <v>68</v>
      </c>
      <c r="D8" s="3">
        <v>180</v>
      </c>
      <c r="E8" s="4">
        <v>3.7934027777777779E-3</v>
      </c>
      <c r="F8" s="4">
        <v>2.5462962962962961E-4</v>
      </c>
      <c r="G8" s="48"/>
      <c r="H8" s="6">
        <v>30</v>
      </c>
      <c r="I8" s="40">
        <v>4.1666666666666666E-3</v>
      </c>
      <c r="J8" s="40">
        <v>2.8124999999999995E-3</v>
      </c>
      <c r="K8" s="48"/>
      <c r="L8" s="6">
        <f t="shared" si="0"/>
        <v>210</v>
      </c>
      <c r="M8" s="40">
        <f t="shared" si="1"/>
        <v>7.960069444444445E-3</v>
      </c>
      <c r="N8" s="40">
        <f t="shared" si="2"/>
        <v>3.0671296296296289E-3</v>
      </c>
    </row>
    <row r="9" spans="1:14" ht="18.399999999999999">
      <c r="A9" s="6">
        <v>8</v>
      </c>
      <c r="B9" s="28" t="s">
        <v>38</v>
      </c>
      <c r="C9" s="28" t="s">
        <v>53</v>
      </c>
      <c r="D9" s="3">
        <v>120</v>
      </c>
      <c r="E9" s="4">
        <v>4.1666666666666666E-3</v>
      </c>
      <c r="F9" s="4">
        <v>7.6388888888888893E-4</v>
      </c>
      <c r="G9" s="48"/>
      <c r="H9" s="6">
        <v>90</v>
      </c>
      <c r="I9" s="40">
        <v>4.1666666666666666E-3</v>
      </c>
      <c r="J9" s="40">
        <v>7.8703703703703705E-4</v>
      </c>
      <c r="K9" s="48"/>
      <c r="L9" s="6">
        <f t="shared" si="0"/>
        <v>210</v>
      </c>
      <c r="M9" s="40">
        <f t="shared" si="1"/>
        <v>8.3333333333333332E-3</v>
      </c>
      <c r="N9" s="40">
        <f t="shared" si="2"/>
        <v>1.5509259259259261E-3</v>
      </c>
    </row>
    <row r="10" spans="1:14" ht="18.399999999999999">
      <c r="A10" s="6">
        <v>9</v>
      </c>
      <c r="B10" s="28" t="s">
        <v>76</v>
      </c>
      <c r="C10" s="28" t="s">
        <v>11</v>
      </c>
      <c r="D10" s="3">
        <v>60</v>
      </c>
      <c r="E10" s="4">
        <v>4.1666666666666666E-3</v>
      </c>
      <c r="F10" s="4">
        <v>3.2407407407407406E-4</v>
      </c>
      <c r="G10" s="48"/>
      <c r="H10" s="6">
        <v>100</v>
      </c>
      <c r="I10" s="40">
        <v>4.1666666666666666E-3</v>
      </c>
      <c r="J10" s="40">
        <v>6.4814814814814813E-4</v>
      </c>
      <c r="K10" s="48"/>
      <c r="L10" s="6">
        <f t="shared" si="0"/>
        <v>160</v>
      </c>
      <c r="M10" s="40">
        <f t="shared" si="1"/>
        <v>8.3333333333333332E-3</v>
      </c>
      <c r="N10" s="40">
        <f t="shared" si="2"/>
        <v>9.7222222222222219E-4</v>
      </c>
    </row>
    <row r="11" spans="1:14" ht="18.399999999999999">
      <c r="A11" s="6">
        <v>10</v>
      </c>
      <c r="B11" s="28" t="s">
        <v>42</v>
      </c>
      <c r="C11" s="28" t="s">
        <v>67</v>
      </c>
      <c r="D11" s="3">
        <v>60</v>
      </c>
      <c r="E11" s="4">
        <v>4.1666666666666666E-3</v>
      </c>
      <c r="F11" s="4">
        <v>9.1435185185185185E-4</v>
      </c>
      <c r="G11" s="48"/>
      <c r="H11" s="6">
        <v>90</v>
      </c>
      <c r="I11" s="40">
        <v>4.1666666666666666E-3</v>
      </c>
      <c r="J11" s="40">
        <v>3.5879629629629635E-4</v>
      </c>
      <c r="K11" s="48"/>
      <c r="L11" s="6">
        <f t="shared" si="0"/>
        <v>150</v>
      </c>
      <c r="M11" s="40">
        <f t="shared" si="1"/>
        <v>8.3333333333333332E-3</v>
      </c>
      <c r="N11" s="40">
        <f t="shared" si="2"/>
        <v>1.2731481481481483E-3</v>
      </c>
    </row>
    <row r="12" spans="1:14" ht="18.399999999999999">
      <c r="A12" s="6">
        <v>11</v>
      </c>
      <c r="B12" s="28" t="s">
        <v>6</v>
      </c>
      <c r="C12" s="28" t="s">
        <v>69</v>
      </c>
      <c r="D12" s="3">
        <v>120</v>
      </c>
      <c r="E12" s="4">
        <v>4.1666666666666666E-3</v>
      </c>
      <c r="F12" s="4">
        <v>4.3981481481481481E-4</v>
      </c>
      <c r="G12" s="48"/>
      <c r="H12" s="6">
        <v>0</v>
      </c>
      <c r="I12" s="40">
        <v>0</v>
      </c>
      <c r="J12" s="40">
        <v>0</v>
      </c>
      <c r="K12" s="48"/>
      <c r="L12" s="6">
        <f t="shared" si="0"/>
        <v>120</v>
      </c>
      <c r="M12" s="40">
        <f t="shared" si="1"/>
        <v>4.1666666666666666E-3</v>
      </c>
      <c r="N12" s="40">
        <f t="shared" si="2"/>
        <v>4.3981481481481481E-4</v>
      </c>
    </row>
    <row r="13" spans="1:14" ht="18.399999999999999">
      <c r="A13" s="6">
        <v>12</v>
      </c>
      <c r="B13" s="28" t="s">
        <v>19</v>
      </c>
      <c r="C13" s="28" t="s">
        <v>37</v>
      </c>
      <c r="D13" s="3">
        <v>30</v>
      </c>
      <c r="E13" s="4">
        <v>4.1666666666666666E-3</v>
      </c>
      <c r="F13" s="4">
        <v>3.4722222222222224E-4</v>
      </c>
      <c r="G13" s="48"/>
      <c r="H13" s="6">
        <v>30</v>
      </c>
      <c r="I13" s="40">
        <v>4.1666666666666666E-3</v>
      </c>
      <c r="J13" s="40">
        <v>6.9444444444444447E-4</v>
      </c>
      <c r="K13" s="48"/>
      <c r="L13" s="6">
        <f t="shared" si="0"/>
        <v>60</v>
      </c>
      <c r="M13" s="40">
        <f t="shared" si="1"/>
        <v>8.3333333333333332E-3</v>
      </c>
      <c r="N13" s="40">
        <f t="shared" si="2"/>
        <v>1.0416666666666667E-3</v>
      </c>
    </row>
    <row r="14" spans="1:14" ht="18.399999999999999">
      <c r="A14" s="6">
        <v>13</v>
      </c>
      <c r="B14" s="28" t="s">
        <v>57</v>
      </c>
      <c r="C14" s="28" t="s">
        <v>58</v>
      </c>
      <c r="D14" s="3">
        <v>30</v>
      </c>
      <c r="E14" s="4">
        <v>4.1666666666666666E-3</v>
      </c>
      <c r="F14" s="4">
        <v>1.0185185185185186E-3</v>
      </c>
      <c r="G14" s="48"/>
      <c r="H14" s="6">
        <v>0</v>
      </c>
      <c r="I14" s="40">
        <v>0</v>
      </c>
      <c r="J14" s="40">
        <v>0</v>
      </c>
      <c r="K14" s="48"/>
      <c r="L14" s="6">
        <f t="shared" si="0"/>
        <v>30</v>
      </c>
      <c r="M14" s="40">
        <f t="shared" si="1"/>
        <v>4.1666666666666666E-3</v>
      </c>
      <c r="N14" s="40">
        <f t="shared" si="2"/>
        <v>1.0185185185185186E-3</v>
      </c>
    </row>
    <row r="15" spans="1:14" ht="15.6">
      <c r="A15" s="6">
        <v>14</v>
      </c>
      <c r="B15" s="28"/>
      <c r="C15" s="28"/>
      <c r="D15" s="6"/>
      <c r="E15" s="40"/>
      <c r="F15" s="40"/>
      <c r="G15" s="48"/>
      <c r="H15" s="6"/>
      <c r="I15" s="40"/>
      <c r="J15" s="40"/>
      <c r="K15" s="48"/>
      <c r="L15" s="6">
        <f t="shared" ref="L15:L19" si="3">D15+H15</f>
        <v>0</v>
      </c>
      <c r="M15" s="40">
        <f t="shared" ref="M15:M19" si="4">E15+I15</f>
        <v>0</v>
      </c>
      <c r="N15" s="40">
        <f t="shared" ref="N15:N19" si="5">F15+J15</f>
        <v>0</v>
      </c>
    </row>
    <row r="16" spans="1:14" ht="15.6">
      <c r="A16" s="6">
        <v>15</v>
      </c>
      <c r="B16" s="28"/>
      <c r="C16" s="28"/>
      <c r="D16" s="6"/>
      <c r="E16" s="40"/>
      <c r="F16" s="40"/>
      <c r="G16" s="48"/>
      <c r="H16" s="6"/>
      <c r="I16" s="40"/>
      <c r="J16" s="40"/>
      <c r="K16" s="48"/>
      <c r="L16" s="6">
        <f t="shared" si="3"/>
        <v>0</v>
      </c>
      <c r="M16" s="40">
        <f t="shared" si="4"/>
        <v>0</v>
      </c>
      <c r="N16" s="40">
        <f t="shared" si="5"/>
        <v>0</v>
      </c>
    </row>
    <row r="17" spans="1:14" ht="15.6">
      <c r="A17" s="6">
        <v>16</v>
      </c>
      <c r="B17" s="28"/>
      <c r="C17" s="28"/>
      <c r="D17" s="6"/>
      <c r="E17" s="40"/>
      <c r="F17" s="40"/>
      <c r="G17" s="48"/>
      <c r="H17" s="6"/>
      <c r="I17" s="40"/>
      <c r="J17" s="40"/>
      <c r="K17" s="48"/>
      <c r="L17" s="6">
        <f t="shared" si="3"/>
        <v>0</v>
      </c>
      <c r="M17" s="40">
        <f t="shared" si="4"/>
        <v>0</v>
      </c>
      <c r="N17" s="40">
        <f t="shared" si="5"/>
        <v>0</v>
      </c>
    </row>
    <row r="18" spans="1:14" ht="15.6">
      <c r="A18" s="6">
        <v>17</v>
      </c>
      <c r="B18" s="28"/>
      <c r="C18" s="28"/>
      <c r="D18" s="6"/>
      <c r="E18" s="40"/>
      <c r="F18" s="40"/>
      <c r="G18" s="48"/>
      <c r="H18" s="6"/>
      <c r="I18" s="40"/>
      <c r="J18" s="40"/>
      <c r="K18" s="48"/>
      <c r="L18" s="6">
        <f t="shared" si="3"/>
        <v>0</v>
      </c>
      <c r="M18" s="40">
        <f t="shared" si="4"/>
        <v>0</v>
      </c>
      <c r="N18" s="40">
        <f t="shared" si="5"/>
        <v>0</v>
      </c>
    </row>
    <row r="19" spans="1:14" ht="15.6">
      <c r="A19" s="6"/>
      <c r="B19" s="28"/>
      <c r="C19" s="28"/>
      <c r="D19" s="6"/>
      <c r="E19" s="40"/>
      <c r="F19" s="40"/>
      <c r="G19" s="48"/>
      <c r="H19" s="6"/>
      <c r="I19" s="40"/>
      <c r="J19" s="40"/>
      <c r="K19" s="48"/>
      <c r="L19" s="6">
        <f t="shared" si="3"/>
        <v>0</v>
      </c>
      <c r="M19" s="40">
        <f t="shared" si="4"/>
        <v>0</v>
      </c>
      <c r="N19" s="40">
        <f t="shared" si="5"/>
        <v>0</v>
      </c>
    </row>
    <row r="20" spans="1:14">
      <c r="L20">
        <f t="shared" ref="L20:L51" si="6">D20+H20</f>
        <v>0</v>
      </c>
      <c r="M20" s="2">
        <f t="shared" ref="M20:M51" si="7">E20+I20</f>
        <v>0</v>
      </c>
      <c r="N20" s="2">
        <f t="shared" ref="N20:N51" si="8">F20+J20</f>
        <v>0</v>
      </c>
    </row>
    <row r="21" spans="1:14">
      <c r="L21">
        <f t="shared" si="6"/>
        <v>0</v>
      </c>
      <c r="M21" s="2">
        <f t="shared" si="7"/>
        <v>0</v>
      </c>
      <c r="N21" s="2">
        <f t="shared" si="8"/>
        <v>0</v>
      </c>
    </row>
    <row r="22" spans="1:14">
      <c r="L22">
        <f t="shared" si="6"/>
        <v>0</v>
      </c>
      <c r="M22" s="2">
        <f t="shared" si="7"/>
        <v>0</v>
      </c>
      <c r="N22" s="2">
        <f t="shared" si="8"/>
        <v>0</v>
      </c>
    </row>
    <row r="23" spans="1:14">
      <c r="L23">
        <f t="shared" si="6"/>
        <v>0</v>
      </c>
      <c r="M23" s="2">
        <f t="shared" si="7"/>
        <v>0</v>
      </c>
      <c r="N23" s="2">
        <f t="shared" si="8"/>
        <v>0</v>
      </c>
    </row>
    <row r="24" spans="1:14">
      <c r="L24">
        <f t="shared" si="6"/>
        <v>0</v>
      </c>
      <c r="M24" s="2">
        <f t="shared" si="7"/>
        <v>0</v>
      </c>
      <c r="N24" s="2">
        <f t="shared" si="8"/>
        <v>0</v>
      </c>
    </row>
    <row r="25" spans="1:14">
      <c r="L25">
        <f t="shared" si="6"/>
        <v>0</v>
      </c>
      <c r="M25" s="2">
        <f t="shared" si="7"/>
        <v>0</v>
      </c>
      <c r="N25" s="2">
        <f t="shared" si="8"/>
        <v>0</v>
      </c>
    </row>
    <row r="26" spans="1:14">
      <c r="L26">
        <f t="shared" si="6"/>
        <v>0</v>
      </c>
      <c r="M26" s="2">
        <f t="shared" si="7"/>
        <v>0</v>
      </c>
      <c r="N26" s="2">
        <f t="shared" si="8"/>
        <v>0</v>
      </c>
    </row>
    <row r="27" spans="1:14">
      <c r="L27">
        <f t="shared" si="6"/>
        <v>0</v>
      </c>
      <c r="M27" s="2">
        <f t="shared" si="7"/>
        <v>0</v>
      </c>
      <c r="N27" s="2">
        <f t="shared" si="8"/>
        <v>0</v>
      </c>
    </row>
    <row r="28" spans="1:14">
      <c r="L28">
        <f t="shared" si="6"/>
        <v>0</v>
      </c>
      <c r="M28" s="2">
        <f t="shared" si="7"/>
        <v>0</v>
      </c>
      <c r="N28" s="2">
        <f t="shared" si="8"/>
        <v>0</v>
      </c>
    </row>
    <row r="29" spans="1:14">
      <c r="L29">
        <f t="shared" si="6"/>
        <v>0</v>
      </c>
      <c r="M29" s="2">
        <f t="shared" si="7"/>
        <v>0</v>
      </c>
      <c r="N29" s="2">
        <f t="shared" si="8"/>
        <v>0</v>
      </c>
    </row>
    <row r="30" spans="1:14">
      <c r="L30">
        <f t="shared" si="6"/>
        <v>0</v>
      </c>
      <c r="M30" s="2">
        <f t="shared" si="7"/>
        <v>0</v>
      </c>
      <c r="N30" s="2">
        <f t="shared" si="8"/>
        <v>0</v>
      </c>
    </row>
    <row r="31" spans="1:14">
      <c r="L31">
        <f t="shared" si="6"/>
        <v>0</v>
      </c>
      <c r="M31" s="2">
        <f t="shared" si="7"/>
        <v>0</v>
      </c>
      <c r="N31" s="2">
        <f t="shared" si="8"/>
        <v>0</v>
      </c>
    </row>
    <row r="32" spans="1:14">
      <c r="L32">
        <f t="shared" si="6"/>
        <v>0</v>
      </c>
      <c r="M32" s="2">
        <f t="shared" si="7"/>
        <v>0</v>
      </c>
      <c r="N32" s="2">
        <f t="shared" si="8"/>
        <v>0</v>
      </c>
    </row>
    <row r="33" spans="12:14">
      <c r="L33">
        <f t="shared" si="6"/>
        <v>0</v>
      </c>
      <c r="M33" s="2">
        <f t="shared" si="7"/>
        <v>0</v>
      </c>
      <c r="N33" s="2">
        <f t="shared" si="8"/>
        <v>0</v>
      </c>
    </row>
    <row r="34" spans="12:14">
      <c r="L34">
        <f t="shared" si="6"/>
        <v>0</v>
      </c>
      <c r="M34" s="2">
        <f t="shared" si="7"/>
        <v>0</v>
      </c>
      <c r="N34" s="2">
        <f t="shared" si="8"/>
        <v>0</v>
      </c>
    </row>
    <row r="35" spans="12:14">
      <c r="L35">
        <f t="shared" si="6"/>
        <v>0</v>
      </c>
      <c r="M35" s="2">
        <f t="shared" si="7"/>
        <v>0</v>
      </c>
      <c r="N35" s="2">
        <f t="shared" si="8"/>
        <v>0</v>
      </c>
    </row>
    <row r="36" spans="12:14">
      <c r="L36">
        <f t="shared" si="6"/>
        <v>0</v>
      </c>
      <c r="M36" s="2">
        <f t="shared" si="7"/>
        <v>0</v>
      </c>
      <c r="N36" s="2">
        <f t="shared" si="8"/>
        <v>0</v>
      </c>
    </row>
    <row r="37" spans="12:14">
      <c r="L37">
        <f t="shared" si="6"/>
        <v>0</v>
      </c>
      <c r="M37" s="2">
        <f t="shared" si="7"/>
        <v>0</v>
      </c>
      <c r="N37" s="2">
        <f t="shared" si="8"/>
        <v>0</v>
      </c>
    </row>
    <row r="38" spans="12:14">
      <c r="L38">
        <f t="shared" si="6"/>
        <v>0</v>
      </c>
      <c r="M38" s="2">
        <f t="shared" si="7"/>
        <v>0</v>
      </c>
      <c r="N38" s="2">
        <f t="shared" si="8"/>
        <v>0</v>
      </c>
    </row>
    <row r="39" spans="12:14">
      <c r="L39">
        <f t="shared" si="6"/>
        <v>0</v>
      </c>
      <c r="M39" s="2">
        <f t="shared" si="7"/>
        <v>0</v>
      </c>
      <c r="N39" s="2">
        <f t="shared" si="8"/>
        <v>0</v>
      </c>
    </row>
    <row r="40" spans="12:14">
      <c r="L40">
        <f t="shared" si="6"/>
        <v>0</v>
      </c>
      <c r="M40" s="2">
        <f t="shared" si="7"/>
        <v>0</v>
      </c>
      <c r="N40" s="2">
        <f t="shared" si="8"/>
        <v>0</v>
      </c>
    </row>
    <row r="41" spans="12:14">
      <c r="L41">
        <f t="shared" si="6"/>
        <v>0</v>
      </c>
      <c r="M41" s="2">
        <f t="shared" si="7"/>
        <v>0</v>
      </c>
      <c r="N41" s="2">
        <f t="shared" si="8"/>
        <v>0</v>
      </c>
    </row>
    <row r="42" spans="12:14">
      <c r="L42">
        <f t="shared" si="6"/>
        <v>0</v>
      </c>
      <c r="M42" s="2">
        <f t="shared" si="7"/>
        <v>0</v>
      </c>
      <c r="N42" s="2">
        <f t="shared" si="8"/>
        <v>0</v>
      </c>
    </row>
    <row r="43" spans="12:14">
      <c r="L43">
        <f t="shared" si="6"/>
        <v>0</v>
      </c>
      <c r="M43" s="2">
        <f t="shared" si="7"/>
        <v>0</v>
      </c>
      <c r="N43" s="2">
        <f t="shared" si="8"/>
        <v>0</v>
      </c>
    </row>
    <row r="44" spans="12:14">
      <c r="L44">
        <f t="shared" si="6"/>
        <v>0</v>
      </c>
      <c r="M44" s="2">
        <f t="shared" si="7"/>
        <v>0</v>
      </c>
      <c r="N44" s="2">
        <f t="shared" si="8"/>
        <v>0</v>
      </c>
    </row>
    <row r="45" spans="12:14">
      <c r="L45">
        <f t="shared" si="6"/>
        <v>0</v>
      </c>
      <c r="M45" s="2">
        <f t="shared" si="7"/>
        <v>0</v>
      </c>
      <c r="N45" s="2">
        <f t="shared" si="8"/>
        <v>0</v>
      </c>
    </row>
    <row r="46" spans="12:14">
      <c r="L46">
        <f t="shared" si="6"/>
        <v>0</v>
      </c>
      <c r="M46" s="2">
        <f t="shared" si="7"/>
        <v>0</v>
      </c>
      <c r="N46" s="2">
        <f t="shared" si="8"/>
        <v>0</v>
      </c>
    </row>
    <row r="47" spans="12:14">
      <c r="L47">
        <f t="shared" si="6"/>
        <v>0</v>
      </c>
      <c r="M47" s="2">
        <f t="shared" si="7"/>
        <v>0</v>
      </c>
      <c r="N47" s="2">
        <f t="shared" si="8"/>
        <v>0</v>
      </c>
    </row>
    <row r="48" spans="12:14">
      <c r="L48">
        <f t="shared" si="6"/>
        <v>0</v>
      </c>
      <c r="M48" s="2">
        <f t="shared" si="7"/>
        <v>0</v>
      </c>
      <c r="N48" s="2">
        <f t="shared" si="8"/>
        <v>0</v>
      </c>
    </row>
    <row r="49" spans="12:14">
      <c r="L49">
        <f t="shared" si="6"/>
        <v>0</v>
      </c>
      <c r="M49" s="2">
        <f t="shared" si="7"/>
        <v>0</v>
      </c>
      <c r="N49" s="2">
        <f t="shared" si="8"/>
        <v>0</v>
      </c>
    </row>
    <row r="50" spans="12:14">
      <c r="L50">
        <f t="shared" si="6"/>
        <v>0</v>
      </c>
      <c r="M50" s="2">
        <f t="shared" si="7"/>
        <v>0</v>
      </c>
      <c r="N50" s="2">
        <f t="shared" si="8"/>
        <v>0</v>
      </c>
    </row>
    <row r="51" spans="12:14">
      <c r="L51">
        <f t="shared" si="6"/>
        <v>0</v>
      </c>
      <c r="M51" s="2">
        <f t="shared" si="7"/>
        <v>0</v>
      </c>
      <c r="N51" s="2">
        <f t="shared" si="8"/>
        <v>0</v>
      </c>
    </row>
  </sheetData>
  <sortState xmlns:xlrd2="http://schemas.microsoft.com/office/spreadsheetml/2017/richdata2" ref="A1:N14">
    <sortCondition descending="1" ref="L1:L14"/>
    <sortCondition ref="M1:M14"/>
    <sortCondition ref="N1:N14"/>
  </sortState>
  <phoneticPr fontId="21" type="noConversion"/>
  <printOptions gridLines="1"/>
  <pageMargins left="0.25" right="0.25" top="0.75" bottom="0.75" header="0.3" footer="0.3"/>
  <pageSetup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M49"/>
  <sheetViews>
    <sheetView workbookViewId="0">
      <selection activeCell="M7" sqref="B1:M7"/>
    </sheetView>
  </sheetViews>
  <sheetFormatPr defaultRowHeight="14.45"/>
  <cols>
    <col min="1" max="1" width="3.28515625" bestFit="1" customWidth="1"/>
    <col min="2" max="2" width="18.5703125" customWidth="1"/>
    <col min="3" max="3" width="10.42578125" customWidth="1"/>
    <col min="4" max="4" width="11" style="2" bestFit="1" customWidth="1"/>
    <col min="13" max="13" width="9.140625" style="2" customWidth="1"/>
  </cols>
  <sheetData>
    <row r="1" spans="1:13" s="3" customFormat="1" ht="18.399999999999999">
      <c r="B1" s="3" t="s">
        <v>131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 t="s">
        <v>134</v>
      </c>
      <c r="M1" s="4" t="s">
        <v>135</v>
      </c>
    </row>
    <row r="2" spans="1:13" ht="14.65">
      <c r="A2" s="32">
        <v>1</v>
      </c>
      <c r="B2" s="28" t="s">
        <v>76</v>
      </c>
      <c r="C2" s="28" t="s">
        <v>30</v>
      </c>
      <c r="D2" s="2">
        <v>4.8611111111111104E-4</v>
      </c>
      <c r="E2" s="32">
        <v>30</v>
      </c>
      <c r="F2" s="32">
        <v>30</v>
      </c>
      <c r="G2" s="32">
        <v>30</v>
      </c>
      <c r="H2" s="32">
        <v>30</v>
      </c>
      <c r="I2" s="32">
        <v>30</v>
      </c>
      <c r="J2" s="32">
        <v>30</v>
      </c>
      <c r="K2" s="32"/>
      <c r="L2" s="32">
        <v>180</v>
      </c>
      <c r="M2" s="34">
        <v>2.7068287037037039E-3</v>
      </c>
    </row>
    <row r="3" spans="1:13">
      <c r="A3" s="32">
        <v>5</v>
      </c>
      <c r="B3" s="35" t="s">
        <v>38</v>
      </c>
      <c r="C3" s="35" t="s">
        <v>39</v>
      </c>
      <c r="D3" s="34">
        <v>5.7870370370370378E-4</v>
      </c>
      <c r="E3" s="32">
        <v>30</v>
      </c>
      <c r="F3" s="32">
        <v>30</v>
      </c>
      <c r="G3" s="32">
        <v>30</v>
      </c>
      <c r="H3" s="32">
        <v>30</v>
      </c>
      <c r="I3" s="32">
        <v>30</v>
      </c>
      <c r="J3" s="32">
        <v>10</v>
      </c>
      <c r="K3" s="32"/>
      <c r="L3" s="32">
        <v>160</v>
      </c>
      <c r="M3" s="34">
        <v>4.1666666666666666E-3</v>
      </c>
    </row>
    <row r="4" spans="1:13" ht="14.65">
      <c r="A4" s="32">
        <v>2</v>
      </c>
      <c r="B4" s="28" t="s">
        <v>6</v>
      </c>
      <c r="C4" s="28" t="s">
        <v>9</v>
      </c>
      <c r="D4" s="34">
        <v>3.2407407407407406E-4</v>
      </c>
      <c r="E4" s="32">
        <v>30</v>
      </c>
      <c r="F4" s="32">
        <v>30</v>
      </c>
      <c r="G4" s="32">
        <v>0</v>
      </c>
      <c r="H4" s="32">
        <v>0</v>
      </c>
      <c r="I4" s="32">
        <v>0</v>
      </c>
      <c r="J4" s="32">
        <v>0</v>
      </c>
      <c r="K4" s="32"/>
      <c r="L4" s="32">
        <v>60</v>
      </c>
      <c r="M4" s="34">
        <v>4.1666666666666666E-3</v>
      </c>
    </row>
    <row r="5" spans="1:13" ht="14.65">
      <c r="A5" s="32">
        <v>4</v>
      </c>
      <c r="B5" s="28" t="s">
        <v>23</v>
      </c>
      <c r="C5" s="28" t="s">
        <v>24</v>
      </c>
      <c r="D5" s="34">
        <v>1.0879629629629629E-3</v>
      </c>
      <c r="E5" s="32">
        <v>30</v>
      </c>
      <c r="F5" s="32">
        <v>30</v>
      </c>
      <c r="G5" s="32">
        <v>0</v>
      </c>
      <c r="H5" s="32">
        <v>0</v>
      </c>
      <c r="I5" s="32">
        <v>0</v>
      </c>
      <c r="J5" s="32">
        <v>0</v>
      </c>
      <c r="K5" s="32"/>
      <c r="L5" s="32">
        <v>60</v>
      </c>
      <c r="M5" s="34">
        <v>4.1666666666666666E-3</v>
      </c>
    </row>
    <row r="6" spans="1:13" ht="14.65">
      <c r="A6" s="32">
        <v>3</v>
      </c>
      <c r="B6" s="28" t="s">
        <v>76</v>
      </c>
      <c r="C6" s="28" t="s">
        <v>13</v>
      </c>
      <c r="D6" s="34">
        <v>1.7245370370370372E-3</v>
      </c>
      <c r="E6" s="32">
        <v>30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/>
      <c r="L6" s="32">
        <v>30</v>
      </c>
      <c r="M6" s="34">
        <v>4.1666666666666666E-3</v>
      </c>
    </row>
    <row r="7" spans="1:13">
      <c r="A7" s="32">
        <v>6</v>
      </c>
      <c r="B7" s="35"/>
      <c r="C7" s="35"/>
      <c r="D7" s="34"/>
      <c r="E7" s="32"/>
      <c r="F7" s="32"/>
      <c r="G7" s="32"/>
      <c r="H7" s="32"/>
      <c r="I7" s="32"/>
      <c r="J7" s="32"/>
      <c r="K7" s="32"/>
      <c r="M7" s="34"/>
    </row>
    <row r="8" spans="1:13">
      <c r="A8" s="32">
        <v>7</v>
      </c>
      <c r="B8" s="35"/>
      <c r="C8" s="35"/>
      <c r="D8" s="34"/>
      <c r="E8" s="32"/>
      <c r="F8" s="32"/>
      <c r="G8" s="32"/>
      <c r="H8" s="32"/>
      <c r="I8" s="32"/>
      <c r="J8" s="32"/>
      <c r="K8" s="32"/>
      <c r="M8" s="34"/>
    </row>
    <row r="9" spans="1:13">
      <c r="A9" s="32">
        <v>8</v>
      </c>
      <c r="B9" s="35"/>
      <c r="C9" s="35"/>
      <c r="D9" s="34"/>
      <c r="E9" s="32"/>
      <c r="F9" s="32"/>
      <c r="G9" s="32"/>
      <c r="H9" s="32"/>
      <c r="I9" s="32"/>
      <c r="J9" s="32"/>
      <c r="K9" s="32"/>
      <c r="M9" s="34"/>
    </row>
    <row r="10" spans="1:13">
      <c r="A10" s="32">
        <v>9</v>
      </c>
      <c r="B10" s="35"/>
      <c r="C10" s="35"/>
      <c r="D10" s="34"/>
      <c r="E10" s="32"/>
      <c r="F10" s="32"/>
      <c r="G10" s="32"/>
      <c r="H10" s="32"/>
      <c r="I10" s="32"/>
      <c r="J10" s="32"/>
      <c r="K10" s="32"/>
      <c r="M10" s="34"/>
    </row>
    <row r="11" spans="1:13">
      <c r="A11" s="32">
        <v>10</v>
      </c>
      <c r="B11" s="35"/>
      <c r="C11" s="35"/>
      <c r="D11" s="34"/>
      <c r="E11" s="32"/>
      <c r="F11" s="32"/>
      <c r="G11" s="32"/>
      <c r="H11" s="32"/>
      <c r="I11" s="32"/>
      <c r="J11" s="32"/>
      <c r="K11" s="32"/>
      <c r="M11" s="34"/>
    </row>
    <row r="12" spans="1:13">
      <c r="A12" s="32">
        <v>11</v>
      </c>
      <c r="B12" s="35"/>
      <c r="C12" s="35"/>
      <c r="D12" s="34"/>
      <c r="E12" s="32"/>
      <c r="F12" s="32"/>
      <c r="G12" s="32"/>
      <c r="H12" s="32"/>
      <c r="I12" s="32"/>
      <c r="J12" s="32"/>
      <c r="K12" s="32"/>
      <c r="M12" s="34"/>
    </row>
    <row r="13" spans="1:13">
      <c r="A13" s="32">
        <v>12</v>
      </c>
      <c r="B13" s="35"/>
      <c r="C13" s="35"/>
      <c r="D13" s="34"/>
      <c r="E13" s="32"/>
      <c r="F13" s="32"/>
      <c r="G13" s="32"/>
      <c r="H13" s="32"/>
      <c r="I13" s="32"/>
      <c r="J13" s="32"/>
      <c r="K13" s="32"/>
      <c r="M13" s="34"/>
    </row>
    <row r="14" spans="1:13">
      <c r="A14" s="32">
        <v>13</v>
      </c>
      <c r="B14" s="35"/>
      <c r="C14" s="35"/>
      <c r="D14" s="34"/>
      <c r="E14" s="32"/>
      <c r="F14" s="32"/>
      <c r="G14" s="32"/>
      <c r="H14" s="32"/>
      <c r="I14" s="32"/>
      <c r="J14" s="32"/>
      <c r="K14" s="32"/>
      <c r="M14" s="34"/>
    </row>
    <row r="15" spans="1:13">
      <c r="A15" s="32">
        <v>14</v>
      </c>
      <c r="B15" s="35"/>
      <c r="C15" s="35"/>
      <c r="D15" s="34"/>
      <c r="E15" s="32"/>
      <c r="F15" s="32"/>
      <c r="G15" s="32"/>
      <c r="H15" s="32"/>
      <c r="I15" s="32"/>
      <c r="J15" s="32"/>
      <c r="K15" s="32"/>
      <c r="M15" s="34"/>
    </row>
    <row r="16" spans="1:13">
      <c r="A16" s="32">
        <v>15</v>
      </c>
      <c r="B16" s="33"/>
      <c r="C16" s="33"/>
      <c r="D16" s="34"/>
      <c r="E16" s="32"/>
      <c r="F16" s="32"/>
      <c r="G16" s="32"/>
      <c r="H16" s="32"/>
      <c r="I16" s="32"/>
      <c r="J16" s="32"/>
      <c r="K16" s="32"/>
      <c r="M16" s="34"/>
    </row>
    <row r="17" spans="1:13">
      <c r="A17" s="32">
        <v>16</v>
      </c>
      <c r="B17" s="33"/>
      <c r="C17" s="33"/>
      <c r="D17" s="34"/>
      <c r="E17" s="32"/>
      <c r="F17" s="32"/>
      <c r="G17" s="32"/>
      <c r="H17" s="32"/>
      <c r="I17" s="32"/>
      <c r="J17" s="32"/>
      <c r="K17" s="32"/>
      <c r="M17" s="34"/>
    </row>
    <row r="18" spans="1:13">
      <c r="L18">
        <f t="shared" ref="L18:L49" si="0">SUM(E18:K18)</f>
        <v>0</v>
      </c>
    </row>
    <row r="19" spans="1:13">
      <c r="L19">
        <f t="shared" si="0"/>
        <v>0</v>
      </c>
    </row>
    <row r="20" spans="1:13">
      <c r="L20">
        <f t="shared" si="0"/>
        <v>0</v>
      </c>
    </row>
    <row r="21" spans="1:13">
      <c r="L21">
        <f t="shared" si="0"/>
        <v>0</v>
      </c>
    </row>
    <row r="22" spans="1:13">
      <c r="L22">
        <f t="shared" si="0"/>
        <v>0</v>
      </c>
    </row>
    <row r="23" spans="1:13">
      <c r="L23">
        <f t="shared" si="0"/>
        <v>0</v>
      </c>
    </row>
    <row r="24" spans="1:13">
      <c r="L24">
        <f t="shared" si="0"/>
        <v>0</v>
      </c>
    </row>
    <row r="25" spans="1:13">
      <c r="L25">
        <f t="shared" si="0"/>
        <v>0</v>
      </c>
    </row>
    <row r="26" spans="1:13">
      <c r="L26">
        <f t="shared" si="0"/>
        <v>0</v>
      </c>
    </row>
    <row r="27" spans="1:13">
      <c r="L27">
        <f t="shared" si="0"/>
        <v>0</v>
      </c>
    </row>
    <row r="28" spans="1:13">
      <c r="L28">
        <f t="shared" si="0"/>
        <v>0</v>
      </c>
    </row>
    <row r="29" spans="1:13">
      <c r="L29">
        <f t="shared" si="0"/>
        <v>0</v>
      </c>
    </row>
    <row r="30" spans="1:13">
      <c r="L30">
        <f t="shared" si="0"/>
        <v>0</v>
      </c>
    </row>
    <row r="31" spans="1:13">
      <c r="L31">
        <f t="shared" si="0"/>
        <v>0</v>
      </c>
    </row>
    <row r="32" spans="1:13">
      <c r="L32">
        <f t="shared" si="0"/>
        <v>0</v>
      </c>
    </row>
    <row r="33" spans="12:12">
      <c r="L33">
        <f t="shared" si="0"/>
        <v>0</v>
      </c>
    </row>
    <row r="34" spans="12:12">
      <c r="L34">
        <f t="shared" si="0"/>
        <v>0</v>
      </c>
    </row>
    <row r="35" spans="12:12">
      <c r="L35">
        <f t="shared" si="0"/>
        <v>0</v>
      </c>
    </row>
    <row r="36" spans="12:12">
      <c r="L36">
        <f t="shared" si="0"/>
        <v>0</v>
      </c>
    </row>
    <row r="37" spans="12:12">
      <c r="L37">
        <f t="shared" si="0"/>
        <v>0</v>
      </c>
    </row>
    <row r="38" spans="12:12">
      <c r="L38">
        <f t="shared" si="0"/>
        <v>0</v>
      </c>
    </row>
    <row r="39" spans="12:12">
      <c r="L39">
        <f t="shared" si="0"/>
        <v>0</v>
      </c>
    </row>
    <row r="40" spans="12:12">
      <c r="L40">
        <f t="shared" si="0"/>
        <v>0</v>
      </c>
    </row>
    <row r="41" spans="12:12">
      <c r="L41">
        <f t="shared" si="0"/>
        <v>0</v>
      </c>
    </row>
    <row r="42" spans="12:12">
      <c r="L42">
        <f t="shared" si="0"/>
        <v>0</v>
      </c>
    </row>
    <row r="43" spans="12:12">
      <c r="L43">
        <f t="shared" si="0"/>
        <v>0</v>
      </c>
    </row>
    <row r="44" spans="12:12">
      <c r="L44">
        <f t="shared" si="0"/>
        <v>0</v>
      </c>
    </row>
    <row r="45" spans="12:12">
      <c r="L45">
        <f t="shared" si="0"/>
        <v>0</v>
      </c>
    </row>
    <row r="46" spans="12:12">
      <c r="L46">
        <f t="shared" si="0"/>
        <v>0</v>
      </c>
    </row>
    <row r="47" spans="12:12">
      <c r="L47">
        <f t="shared" si="0"/>
        <v>0</v>
      </c>
    </row>
    <row r="48" spans="12:12">
      <c r="L48">
        <f t="shared" si="0"/>
        <v>0</v>
      </c>
    </row>
    <row r="49" spans="12:12">
      <c r="L49">
        <f t="shared" si="0"/>
        <v>0</v>
      </c>
    </row>
  </sheetData>
  <sortState xmlns:xlrd2="http://schemas.microsoft.com/office/spreadsheetml/2017/richdata2" ref="A2:M6">
    <sortCondition descending="1" ref="L2:L6"/>
    <sortCondition ref="M2:M6"/>
    <sortCondition ref="D2:D6"/>
  </sortState>
  <phoneticPr fontId="21" type="noConversion"/>
  <printOptions gridLines="1"/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L52"/>
  <sheetViews>
    <sheetView workbookViewId="0">
      <selection activeCell="B2" sqref="B2:C5"/>
    </sheetView>
  </sheetViews>
  <sheetFormatPr defaultRowHeight="14.45"/>
  <cols>
    <col min="1" max="1" width="3" bestFit="1" customWidth="1"/>
    <col min="2" max="2" width="16.5703125" bestFit="1" customWidth="1"/>
    <col min="3" max="3" width="9.85546875" style="2" customWidth="1"/>
    <col min="4" max="4" width="11" style="2" customWidth="1"/>
    <col min="12" max="12" width="9.140625" style="2" customWidth="1"/>
  </cols>
  <sheetData>
    <row r="1" spans="1:12" s="3" customFormat="1" ht="18.399999999999999">
      <c r="B1" s="3" t="s">
        <v>136</v>
      </c>
      <c r="C1" s="3" t="s">
        <v>132</v>
      </c>
      <c r="D1" s="4" t="s">
        <v>133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134</v>
      </c>
      <c r="L1" s="4" t="s">
        <v>135</v>
      </c>
    </row>
    <row r="2" spans="1:12" ht="14.65">
      <c r="B2" s="28" t="s">
        <v>76</v>
      </c>
      <c r="C2" s="28" t="s">
        <v>30</v>
      </c>
      <c r="D2" s="2">
        <v>5.5555555555555556E-4</v>
      </c>
      <c r="E2">
        <v>30</v>
      </c>
      <c r="F2">
        <v>30</v>
      </c>
      <c r="G2">
        <v>30</v>
      </c>
      <c r="H2">
        <v>30</v>
      </c>
      <c r="I2">
        <v>30</v>
      </c>
      <c r="J2">
        <v>0</v>
      </c>
      <c r="K2">
        <v>150</v>
      </c>
      <c r="L2" s="2">
        <v>4.1666666666666666E-3</v>
      </c>
    </row>
    <row r="3" spans="1:12" ht="14.65">
      <c r="B3" s="28" t="s">
        <v>76</v>
      </c>
      <c r="C3" s="28" t="s">
        <v>13</v>
      </c>
      <c r="D3" s="2">
        <v>7.0601851851851847E-4</v>
      </c>
      <c r="E3">
        <v>30</v>
      </c>
      <c r="F3">
        <v>30</v>
      </c>
      <c r="G3">
        <v>30</v>
      </c>
      <c r="H3">
        <v>30</v>
      </c>
      <c r="I3">
        <v>0</v>
      </c>
      <c r="J3">
        <v>0</v>
      </c>
      <c r="K3">
        <v>120</v>
      </c>
      <c r="L3" s="2">
        <v>4.1666666666666666E-3</v>
      </c>
    </row>
    <row r="4" spans="1:12" ht="14.65">
      <c r="B4" s="28" t="s">
        <v>6</v>
      </c>
      <c r="C4" s="28" t="s">
        <v>9</v>
      </c>
      <c r="D4" s="2">
        <v>1.3078703703703705E-3</v>
      </c>
      <c r="E4">
        <v>30</v>
      </c>
      <c r="F4">
        <v>30</v>
      </c>
      <c r="G4">
        <v>30</v>
      </c>
      <c r="H4">
        <v>0</v>
      </c>
      <c r="I4">
        <v>0</v>
      </c>
      <c r="J4">
        <v>0</v>
      </c>
      <c r="K4">
        <v>90</v>
      </c>
      <c r="L4" s="2">
        <v>4.1666666666666666E-3</v>
      </c>
    </row>
    <row r="5" spans="1:12" ht="14.65">
      <c r="B5" s="28" t="s">
        <v>38</v>
      </c>
      <c r="C5" s="28" t="s">
        <v>39</v>
      </c>
      <c r="D5" s="2">
        <v>2.0138888888888888E-3</v>
      </c>
      <c r="E5">
        <v>30</v>
      </c>
      <c r="F5">
        <v>0</v>
      </c>
      <c r="G5">
        <v>0</v>
      </c>
      <c r="H5">
        <v>0</v>
      </c>
      <c r="I5">
        <v>0</v>
      </c>
      <c r="J5">
        <v>0</v>
      </c>
      <c r="K5">
        <v>30</v>
      </c>
      <c r="L5" s="2">
        <v>4.1666666666666666E-3</v>
      </c>
    </row>
    <row r="8" spans="1:12">
      <c r="B8" s="24"/>
    </row>
    <row r="9" spans="1:12">
      <c r="B9" s="24"/>
    </row>
    <row r="10" spans="1:12">
      <c r="B10" s="24"/>
    </row>
    <row r="11" spans="1:12">
      <c r="B11" s="24"/>
    </row>
    <row r="12" spans="1:12">
      <c r="B12" s="24"/>
    </row>
    <row r="13" spans="1:12">
      <c r="A13">
        <v>10</v>
      </c>
      <c r="B13" s="24"/>
    </row>
    <row r="14" spans="1:12">
      <c r="A14">
        <v>11</v>
      </c>
      <c r="B14" s="24"/>
      <c r="K14">
        <f t="shared" ref="K14:K52" si="0">SUM(E14:J14)</f>
        <v>0</v>
      </c>
    </row>
    <row r="15" spans="1:12">
      <c r="A15">
        <v>12</v>
      </c>
      <c r="B15" s="24"/>
      <c r="K15">
        <f t="shared" si="0"/>
        <v>0</v>
      </c>
    </row>
    <row r="16" spans="1:12">
      <c r="A16">
        <v>13</v>
      </c>
      <c r="B16" s="24"/>
      <c r="K16">
        <f t="shared" si="0"/>
        <v>0</v>
      </c>
    </row>
    <row r="17" spans="1:11">
      <c r="A17">
        <v>14</v>
      </c>
      <c r="B17" s="24"/>
      <c r="K17">
        <f t="shared" si="0"/>
        <v>0</v>
      </c>
    </row>
    <row r="18" spans="1:11">
      <c r="A18">
        <v>15</v>
      </c>
      <c r="B18" s="25"/>
      <c r="C18" s="42"/>
      <c r="K18">
        <f t="shared" si="0"/>
        <v>0</v>
      </c>
    </row>
    <row r="19" spans="1:11">
      <c r="A19">
        <v>16</v>
      </c>
      <c r="B19" s="25"/>
      <c r="C19" s="42"/>
      <c r="K19">
        <f t="shared" si="0"/>
        <v>0</v>
      </c>
    </row>
    <row r="20" spans="1:11">
      <c r="K20">
        <f t="shared" si="0"/>
        <v>0</v>
      </c>
    </row>
    <row r="21" spans="1:11">
      <c r="K21">
        <f t="shared" si="0"/>
        <v>0</v>
      </c>
    </row>
    <row r="22" spans="1:11">
      <c r="K22">
        <f t="shared" si="0"/>
        <v>0</v>
      </c>
    </row>
    <row r="23" spans="1:11">
      <c r="K23">
        <f t="shared" si="0"/>
        <v>0</v>
      </c>
    </row>
    <row r="24" spans="1:11">
      <c r="K24">
        <f t="shared" si="0"/>
        <v>0</v>
      </c>
    </row>
    <row r="25" spans="1:11">
      <c r="K25">
        <f t="shared" si="0"/>
        <v>0</v>
      </c>
    </row>
    <row r="26" spans="1:11">
      <c r="K26">
        <f t="shared" si="0"/>
        <v>0</v>
      </c>
    </row>
    <row r="27" spans="1:11">
      <c r="K27">
        <f t="shared" si="0"/>
        <v>0</v>
      </c>
    </row>
    <row r="28" spans="1:11">
      <c r="K28">
        <f t="shared" si="0"/>
        <v>0</v>
      </c>
    </row>
    <row r="29" spans="1:11">
      <c r="K29">
        <f t="shared" si="0"/>
        <v>0</v>
      </c>
    </row>
    <row r="30" spans="1:11">
      <c r="K30">
        <f t="shared" si="0"/>
        <v>0</v>
      </c>
    </row>
    <row r="31" spans="1:11">
      <c r="K31">
        <f t="shared" si="0"/>
        <v>0</v>
      </c>
    </row>
    <row r="32" spans="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  <row r="51" spans="11:11">
      <c r="K51">
        <f t="shared" si="0"/>
        <v>0</v>
      </c>
    </row>
    <row r="52" spans="11:11">
      <c r="K52">
        <f t="shared" si="0"/>
        <v>0</v>
      </c>
    </row>
  </sheetData>
  <sortState xmlns:xlrd2="http://schemas.microsoft.com/office/spreadsheetml/2017/richdata2" ref="A2:L8">
    <sortCondition descending="1" ref="K2:K8"/>
    <sortCondition ref="L2:L8"/>
  </sortState>
  <phoneticPr fontId="21" type="noConversion"/>
  <printOptions gridLines="1"/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lyloeast</dc:creator>
  <cp:keywords/>
  <dc:description/>
  <cp:lastModifiedBy>National Cattledog Association</cp:lastModifiedBy>
  <cp:revision/>
  <dcterms:created xsi:type="dcterms:W3CDTF">2016-11-20T01:15:22Z</dcterms:created>
  <dcterms:modified xsi:type="dcterms:W3CDTF">2022-08-08T16:35:23Z</dcterms:modified>
  <cp:category/>
  <cp:contentStatus/>
</cp:coreProperties>
</file>